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23" documentId="13_ncr:1_{F6CB121F-512D-4AA6-A0C1-0FB36C537598}" xr6:coauthVersionLast="47" xr6:coauthVersionMax="47" xr10:uidLastSave="{76C7F188-D171-4678-AADD-CDD7AB1CDCA7}"/>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<sst xmlns="http://schemas.openxmlformats.org/spreadsheetml/2006/main" count="179013" uniqueCount="39099">
  <si>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</si>
  <si>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</si>
  <si>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</si>
  <si>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</si>
  <si>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</si>
  <si>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</si>
  <si>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</si>
  <si>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</si>
  <si>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</si>
  <si>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</si>
  <si>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</si>
  <si>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</si>
  <si>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</si>
  <si>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</si>
  <si>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</si>
  <si>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</si>
  <si>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</si>
  <si>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</si>
  <si>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</si>
  <si>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</si>
  <si>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</si>
  <si>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</si>
  <si>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</si>
  <si>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</si>
  <si>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</si>
  <si>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</si>
  <si>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</si>
  <si>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</si>
  <si>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</si>
  <si>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</si>
  <si>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</si>
  <si>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</si>
  <si>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</si>
  <si>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</si>
  <si>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</si>
  <si>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</si>
  <si>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</si>
  <si>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</si>
  <si>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</si>
  <si>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</si>
  <si>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</si>
  <si>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</si>
  <si>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</si>
  <si>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</si>
  <si>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</si>
  <si>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</si>
  <si>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</si>
  <si>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</si>
  <si>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</si>
  <si>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</si>
  <si>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</si>
  <si>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</si>
  <si>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</si>
  <si>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</si>
  <si>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</si>
  <si>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</si>
  <si>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</si>
  <si>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</si>
  <si>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</si>
  <si>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</si>
  <si>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</si>
  <si>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</si>
  <si>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</si>
  <si>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</si>
  <si>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</si>
  <si>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</si>
  <si>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</si>
  <si>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</si>
  <si>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</si>
  <si>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</si>
  <si>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</si>
  <si>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</si>
  <si>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</si>
  <si>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</si>
  <si>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</si>
  <si>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</si>
  <si>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</si>
  <si>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</si>
  <si>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</si>
  <si>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</si>
  <si>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</si>
  <si>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</si>
  <si>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</si>
  <si>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</si>
  <si>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</si>
  <si>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</si>
  <si>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</si>
  <si>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</si>
  <si>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</si>
  <si>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</si>
  <si>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</si>
  <si>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</si>
  <si>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</si>
  <si>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</si>
  <si>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</si>
  <si>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</si>
  <si>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</si>
  <si>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</si>
  <si>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</si>
  <si>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</si>
  <si>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</si>
  <si>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</si>
  <si>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</si>
  <si>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</si>
  <si>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</si>
  <si>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</si>
  <si>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</si>
  <si>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</si>
  <si>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</si>
  <si>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</si>
  <si>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</si>
  <si>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</si>
  <si>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</si>
  <si>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</si>
  <si>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</si>
  <si>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</si>
  <si>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</si>
  <si>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</si>
  <si>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</si>
  <si>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</si>
  <si>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</si>
  <si>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</si>
  <si>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</si>
  <si>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</si>
  <si>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</si>
  <si>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</si>
  <si>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</si>
  <si>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</si>
  <si>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</si>
  <si>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</si>
  <si>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</si>
  <si>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</si>
  <si>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</si>
  <si>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</si>
  <si>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</si>
  <si>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</si>
  <si>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</si>
  <si>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</si>
  <si>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</si>
  <si>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</si>
  <si>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</si>
  <si>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</si>
  <si>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</si>
  <si>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</si>
  <si>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</si>
  <si>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</si>
  <si>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</si>
  <si>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</si>
  <si>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</si>
  <si>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</si>
  <si>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</si>
  <si>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</si>
  <si>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</si>
  <si>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</si>
  <si>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</si>
  <si>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</si>
  <si>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</si>
  <si>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</si>
  <si>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</si>
  <si>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</si>
  <si>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</si>
  <si>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</si>
  <si>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</si>
  <si>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</si>
  <si>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</si>
  <si>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</si>
  <si>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</si>
  <si>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</si>
  <si>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</si>
  <si>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</si>
  <si>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</si>
  <si>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</si>
  <si>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</si>
  <si>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</si>
  <si>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</si>
  <si>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</si>
  <si>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</si>
  <si>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</si>
  <si>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</si>
  <si>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</si>
  <si>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</si>
  <si>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</si>
  <si>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</si>
  <si>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</si>
  <si>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</si>
  <si>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</si>
  <si>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</si>
  <si>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</si>
  <si>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</si>
  <si>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</si>
  <si>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</si>
  <si>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</si>
  <si>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</si>
  <si>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</si>
  <si>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</si>
  <si>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</si>
  <si>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</si>
  <si>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</si>
  <si>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</si>
  <si>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</si>
  <si>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</si>
  <si>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</si>
  <si>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</si>
  <si>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</si>
  <si>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</si>
  <si>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</si>
  <si>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</si>
  <si>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</si>
  <si>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</si>
  <si>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</si>
  <si>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</si>
  <si>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</si>
  <si>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</si>
  <si>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</si>
  <si>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</si>
  <si>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</si>
  <si>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</si>
  <si>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</si>
  <si>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</si>
  <si>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</si>
  <si>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</si>
  <si>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</si>
  <si>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</si>
  <si>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</si>
  <si>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</si>
  <si>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</si>
  <si>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</si>
  <si>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</si>
  <si>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</si>
  <si>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</si>
  <si>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</si>
  <si>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</si>
  <si>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</si>
  <si>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</si>
  <si>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</si>
  <si>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</si>
  <si>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</si>
  <si>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</si>
  <si>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</si>
  <si>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</si>
  <si>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</si>
  <si>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</si>
  <si>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</si>
  <si>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</si>
  <si>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</si>
  <si>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</si>
  <si>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</si>
  <si>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</si>
  <si>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</si>
  <si>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</si>
  <si>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</si>
  <si>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</si>
  <si>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</si>
  <si>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</si>
  <si>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</si>
  <si>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</si>
  <si>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</si>
  <si>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</si>
  <si>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</si>
  <si>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</si>
  <si>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</si>
  <si>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</si>
  <si>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</si>
  <si>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</si>
  <si>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</si>
  <si>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</si>
  <si>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</si>
  <si>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</si>
  <si>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</si>
  <si>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</si>
  <si>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</si>
  <si>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</si>
  <si>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</si>
  <si>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</si>
  <si>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</si>
  <si>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</si>
  <si>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</si>
  <si>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</si>
  <si>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</si>
  <si>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</si>
  <si>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</si>
  <si>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</si>
  <si>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</si>
  <si>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</si>
  <si>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</si>
  <si>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</si>
  <si>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</si>
  <si>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</si>
  <si>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</si>
  <si>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</si>
  <si>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</si>
  <si>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</si>
  <si>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</si>
  <si>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</si>
  <si>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</si>
  <si>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</si>
  <si>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</si>
  <si>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</si>
  <si>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</si>
  <si>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</si>
  <si>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</si>
  <si>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</si>
  <si>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</si>
  <si>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</si>
  <si>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</si>
  <si>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</si>
  <si>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</si>
  <si>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</si>
  <si>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</si>
  <si>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</si>
  <si>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</si>
  <si>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</si>
  <si>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</si>
  <si>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</si>
  <si>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</si>
  <si>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</si>
  <si>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</si>
  <si>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</si>
  <si>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</si>
  <si>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</si>
  <si>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</si>
  <si>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</si>
  <si>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</si>
  <si>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</si>
  <si>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</si>
  <si>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</si>
  <si>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</si>
  <si>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</si>
  <si>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</si>
  <si>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</si>
  <si>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</si>
  <si>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</si>
  <si>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</si>
  <si>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</si>
  <si>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</si>
  <si>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</si>
  <si>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</si>
  <si>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</si>
  <si>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</si>
  <si>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</si>
  <si>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</si>
  <si>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</si>
  <si>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</si>
  <si>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</si>
  <si>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</si>
  <si>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</si>
  <si>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</si>
  <si>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</si>
  <si>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</si>
  <si>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</si>
  <si>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</si>
  <si>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</si>
  <si>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</si>
  <si>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</si>
  <si>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</si>
  <si>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</si>
  <si>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</si>
  <si>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</si>
  <si>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</si>
  <si>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</si>
  <si>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</si>
  <si>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</si>
  <si>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</si>
  <si>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</si>
  <si>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</si>
  <si>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</si>
  <si>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</si>
  <si>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</si>
  <si>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</si>
  <si>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</si>
  <si>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</si>
  <si>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</si>
  <si>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</si>
  <si>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</si>
  <si>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</si>
  <si>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</si>
  <si>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</si>
  <si>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</si>
  <si>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</si>
  <si>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</si>
  <si>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</si>
  <si>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</si>
  <si>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</si>
  <si>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</si>
  <si>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</si>
  <si>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</si>
  <si>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</si>
  <si>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</si>
  <si>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</si>
  <si>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</si>
  <si>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</si>
  <si>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</si>
  <si>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</si>
  <si>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</si>
  <si>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</si>
  <si>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</si>
  <si>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</si>
  <si>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</si>
  <si>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</si>
  <si>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</si>
  <si>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</si>
  <si>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</si>
  <si>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</si>
  <si>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</si>
  <si>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</si>
  <si>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</si>
  <si>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</si>
  <si>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</si>
  <si>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</si>
  <si>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</si>
  <si>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</si>
  <si>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</si>
  <si>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</si>
  <si>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</si>
  <si>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</si>
  <si>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</si>
  <si>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</si>
  <si>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</si>
  <si>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</si>
  <si>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</si>
  <si>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</si>
  <si>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</si>
  <si>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</si>
  <si>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</si>
  <si>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</si>
  <si>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</si>
  <si>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</si>
  <si>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</si>
  <si>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</si>
  <si>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</si>
  <si>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</si>
  <si>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</si>
  <si>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</si>
  <si>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</si>
  <si>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</si>
  <si>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</si>
  <si>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</si>
  <si>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</si>
  <si>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</si>
  <si>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</si>
  <si>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</si>
  <si>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</si>
  <si>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</si>
  <si>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</si>
  <si>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</si>
  <si>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</si>
  <si>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</si>
  <si>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</si>
  <si>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</si>
  <si>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</si>
  <si>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</si>
  <si>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</si>
  <si>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</si>
  <si>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</si>
  <si>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</si>
  <si>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</si>
  <si>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</si>
  <si>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</si>
  <si>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</si>
  <si>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</si>
  <si>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</si>
  <si>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</si>
  <si>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</si>
  <si>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</si>
  <si>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</si>
  <si>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</si>
  <si>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</si>
  <si>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</si>
  <si>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</si>
  <si>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</si>
  <si>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</si>
  <si>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</si>
  <si>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</si>
  <si>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</si>
  <si>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</si>
  <si>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</si>
  <si>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</si>
  <si>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</si>
  <si>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</si>
  <si>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</si>
  <si>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</si>
  <si>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</si>
  <si>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</si>
  <si>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</si>
  <si>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</si>
  <si>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</si>
  <si>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</si>
  <si>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</si>
  <si>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</si>
  <si>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</si>
  <si>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</si>
  <si>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</si>
  <si>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</si>
  <si>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</si>
  <si>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</si>
  <si>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</si>
  <si>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</si>
  <si>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</si>
  <si>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</si>
  <si>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</si>
  <si>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</si>
  <si>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</si>
  <si>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</si>
  <si>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</si>
  <si>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</si>
  <si>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</si>
  <si>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</si>
  <si>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</si>
  <si>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</si>
  <si>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</si>
  <si>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</si>
  <si>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</si>
  <si>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</si>
  <si>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</si>
  <si>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</si>
  <si>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</si>
  <si>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</si>
  <si>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</si>
  <si>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</si>
  <si>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</si>
  <si>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</si>
  <si>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</si>
  <si>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</si>
  <si>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</si>
  <si>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</si>
  <si>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</si>
  <si>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</si>
  <si>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</si>
  <si>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</si>
  <si>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</si>
  <si>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</si>
  <si>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</si>
  <si>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</si>
  <si>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</si>
  <si>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</si>
  <si>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</si>
  <si>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</si>
  <si>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</si>
  <si>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</si>
  <si>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</si>
  <si>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</si>
  <si>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</si>
  <si>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</si>
  <si>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</si>
  <si>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</si>
  <si>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</si>
  <si>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</si>
  <si>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</si>
  <si>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</si>
  <si>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</si>
  <si>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</si>
  <si>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</si>
  <si>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</si>
  <si>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</si>
  <si>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</si>
  <si>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</si>
  <si>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</si>
  <si>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</si>
  <si>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</si>
  <si>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</si>
  <si>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</si>
  <si>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</si>
  <si>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</si>
  <si>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</si>
  <si>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</si>
  <si>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</si>
  <si>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</si>
  <si>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</si>
  <si>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</si>
  <si>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</si>
  <si>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</si>
  <si>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</si>
  <si>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</si>
  <si>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</si>
  <si>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</si>
  <si>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</si>
  <si>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</si>
  <si>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</si>
  <si>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</si>
  <si>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</si>
  <si>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</si>
  <si>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</si>
  <si>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</si>
  <si>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</si>
  <si>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</si>
  <si>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</si>
  <si>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</si>
  <si>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</si>
  <si>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</si>
  <si>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</si>
  <si>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</si>
  <si>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</si>
  <si>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</si>
  <si>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</si>
  <si>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</si>
  <si>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</si>
  <si>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</si>
  <si>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</si>
  <si>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</si>
  <si>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</si>
  <si>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</si>
  <si>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</si>
  <si>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</si>
  <si>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</si>
  <si>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</si>
  <si>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</si>
  <si>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</si>
  <si>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</si>
  <si>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</si>
  <si>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</si>
  <si>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</si>
  <si>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</si>
  <si>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</si>
  <si>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</si>
  <si>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</si>
  <si>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</si>
  <si>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</si>
  <si>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</si>
  <si>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</si>
  <si>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</si>
  <si>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</si>
  <si>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</si>
  <si>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</si>
  <si>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</si>
  <si>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</si>
  <si>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</si>
  <si>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</si>
  <si>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</si>
  <si>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</si>
  <si>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</si>
  <si>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</si>
  <si>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</si>
  <si>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</si>
  <si>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</si>
  <si>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</si>
  <si>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</si>
  <si>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</si>
  <si>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</si>
  <si>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</si>
  <si>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</si>
  <si>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</si>
  <si>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</si>
  <si>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</si>
  <si>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</si>
  <si>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</si>
  <si>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</si>
  <si>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</si>
  <si>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</si>
  <si>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</si>
  <si>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</si>
  <si>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</si>
  <si>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</si>
  <si>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</si>
  <si>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</si>
  <si>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</si>
  <si>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</si>
  <si>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</si>
  <si>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</si>
  <si>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</si>
  <si>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</si>
  <si>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</si>
  <si>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</si>
  <si>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</si>
  <si>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</si>
  <si>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</si>
  <si>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</si>
  <si>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</si>
  <si>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</si>
  <si>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</si>
  <si>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</si>
  <si>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</si>
  <si>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</si>
  <si>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</si>
  <si>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</si>
  <si>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</si>
  <si>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</si>
  <si>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</si>
  <si>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</si>
  <si>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</si>
  <si>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</si>
  <si>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</si>
  <si>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</si>
  <si>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</si>
  <si>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</si>
  <si>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</si>
  <si>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</si>
  <si>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</si>
  <si>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</si>
  <si>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</si>
  <si>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</si>
  <si>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</si>
  <si>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</si>
  <si>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</si>
  <si>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</si>
  <si>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</si>
  <si>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</si>
  <si>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</si>
  <si>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</si>
  <si>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</si>
  <si>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</si>
  <si>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</si>
  <si>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</si>
  <si>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</si>
  <si>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</si>
  <si>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</si>
  <si>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</si>
  <si>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</si>
  <si>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</si>
  <si>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</si>
  <si>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</si>
  <si>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</si>
  <si>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</si>
  <si>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</si>
  <si>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</si>
  <si>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</si>
  <si>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</si>
  <si>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</si>
  <si>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</si>
  <si>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</si>
  <si>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</si>
  <si>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</si>
  <si>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</si>
  <si>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</si>
  <si>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</si>
  <si>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</si>
  <si>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</si>
  <si>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</si>
  <si>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</si>
  <si>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</si>
  <si>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</si>
  <si>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</si>
  <si>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</si>
  <si>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</si>
  <si>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</si>
  <si>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</si>
  <si>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</si>
  <si>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</si>
  <si>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</si>
  <si>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</si>
  <si>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</si>
  <si>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</si>
  <si>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</si>
  <si>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</si>
  <si>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</si>
  <si>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</si>
  <si>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</si>
  <si>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</si>
  <si>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</si>
  <si>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</si>
  <si>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</si>
  <si>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</si>
  <si>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</si>
  <si>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</si>
  <si>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</si>
  <si>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</si>
  <si>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</si>
  <si>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</si>
  <si>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</si>
  <si>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</si>
  <si>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</si>
  <si>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</si>
  <si>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</si>
  <si>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</si>
  <si>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</si>
  <si>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</si>
  <si>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</si>
  <si>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</si>
  <si>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</si>
  <si>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</si>
  <si>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</si>
  <si>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</si>
  <si>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</si>
  <si>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</si>
  <si>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</si>
  <si>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</si>
  <si>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</si>
  <si>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</si>
  <si>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</si>
  <si>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</si>
  <si>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</si>
  <si>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</si>
  <si>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</si>
  <si>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</si>
  <si>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</si>
  <si>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</si>
  <si>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</si>
  <si>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</si>
  <si>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</si>
  <si>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</si>
  <si>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</si>
  <si>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</si>
  <si>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</si>
  <si>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</si>
  <si>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</si>
  <si>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</si>
  <si>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</si>
  <si>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</si>
  <si>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</si>
  <si>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</si>
  <si>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</si>
  <si>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</si>
  <si>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</si>
  <si>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</si>
  <si>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</si>
  <si>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</si>
  <si>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</si>
  <si>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</si>
  <si>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</si>
  <si>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</si>
  <si>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</si>
  <si>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</si>
  <si>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</si>
  <si>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</si>
  <si>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</si>
  <si>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</si>
  <si>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</si>
  <si>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</si>
  <si>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</si>
  <si>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</si>
  <si>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</si>
  <si>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</si>
  <si>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</si>
  <si>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</si>
  <si>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</si>
  <si>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</si>
  <si>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</si>
  <si>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</si>
  <si>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</si>
  <si>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</si>
  <si>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</si>
  <si>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</si>
  <si>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</si>
  <si>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</si>
  <si>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</si>
  <si>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</si>
  <si>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</si>
  <si>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</si>
  <si>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</si>
  <si>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</si>
  <si>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</si>
  <si>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</si>
  <si>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</si>
  <si>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</si>
  <si>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</si>
  <si>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</si>
  <si>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</si>
  <si>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</si>
  <si>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</si>
  <si>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</si>
  <si>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</si>
  <si>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</si>
  <si>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</si>
  <si>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</si>
  <si>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</si>
  <si>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</si>
  <si>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</si>
  <si>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</si>
  <si>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</si>
  <si>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</si>
  <si>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</si>
  <si>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</si>
  <si>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</si>
  <si>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</si>
  <si>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</si>
  <si>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</si>
  <si>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</si>
  <si>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</si>
  <si>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</si>
  <si>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</si>
  <si>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</si>
  <si>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</si>
  <si>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</si>
  <si>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</si>
  <si>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</si>
  <si>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</si>
  <si>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</si>
  <si>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</si>
  <si>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</si>
  <si>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</si>
  <si>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</si>
  <si>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</si>
  <si>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</si>
  <si>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</si>
  <si>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</si>
  <si>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</si>
  <si>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</si>
  <si>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</si>
  <si>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</si>
  <si>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</si>
  <si>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</si>
  <si>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</si>
  <si>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</si>
  <si>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</si>
  <si>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</si>
  <si>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</si>
  <si>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</si>
  <si>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</si>
  <si>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</si>
  <si>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</si>
  <si>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</si>
  <si>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</si>
  <si>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</si>
  <si>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</si>
  <si>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</si>
  <si>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</si>
  <si>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</si>
  <si>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</si>
  <si>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</si>
  <si>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</si>
  <si>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</si>
  <si>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</si>
  <si>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</si>
  <si>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</si>
  <si>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</si>
  <si>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</si>
  <si>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</si>
  <si>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</si>
  <si>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</si>
  <si>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</si>
  <si>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</si>
  <si>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</si>
  <si>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</si>
  <si>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</si>
  <si>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</si>
  <si>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</si>
  <si>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</si>
  <si>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</si>
  <si>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</si>
  <si>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</si>
  <si>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</si>
  <si>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</si>
  <si>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</si>
  <si>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</si>
  <si>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</si>
  <si>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</si>
  <si>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</si>
  <si>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</si>
  <si>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</si>
  <si>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</si>
  <si>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</si>
  <si>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</si>
  <si>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</si>
  <si>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</si>
  <si>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</si>
  <si>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</si>
  <si>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</si>
  <si>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</si>
  <si>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</si>
  <si>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</si>
  <si>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</si>
  <si>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</si>
  <si>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</si>
  <si>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</si>
  <si>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</si>
  <si>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</si>
  <si>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</si>
  <si>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</si>
  <si>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</si>
  <si>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</si>
  <si>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</si>
  <si>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</si>
  <si>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</si>
  <si>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</si>
  <si>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</si>
  <si>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</si>
  <si>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</si>
  <si>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</si>
  <si>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</si>
  <si>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</si>
  <si>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</si>
  <si>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</si>
  <si>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</si>
  <si>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</si>
  <si>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</si>
  <si>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</si>
  <si>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</si>
  <si>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</si>
  <si>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</si>
  <si>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</si>
  <si>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</si>
  <si>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</si>
  <si>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</si>
  <si>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</si>
  <si>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</si>
  <si>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</si>
  <si>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</si>
  <si>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</si>
  <si>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</si>
  <si>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</si>
  <si>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</si>
  <si>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</si>
  <si>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</si>
  <si>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</si>
  <si>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</si>
  <si>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</si>
  <si>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</si>
  <si>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</si>
  <si>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</si>
  <si>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</si>
  <si>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</si>
  <si>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</si>
  <si>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</si>
  <si>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</si>
  <si>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</si>
  <si>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</si>
  <si>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</si>
  <si>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</si>
  <si>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</si>
  <si>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</si>
  <si>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</si>
  <si>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</si>
  <si>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</si>
  <si>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</si>
  <si>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</si>
  <si>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</si>
  <si>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</si>
  <si>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</si>
  <si>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</si>
  <si>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</si>
  <si>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</si>
  <si>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</si>
  <si>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</si>
  <si>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</si>
  <si>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</si>
  <si>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</si>
  <si>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</si>
  <si>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</si>
  <si>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</si>
  <si>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</si>
  <si>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</si>
  <si>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</si>
  <si>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</si>
  <si>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</si>
  <si>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</si>
  <si>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</si>
  <si>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</si>
  <si>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</si>
  <si>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</si>
  <si>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</si>
  <si>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</si>
  <si>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</si>
  <si>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</si>
  <si>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</si>
  <si>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</si>
  <si>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</si>
  <si>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</si>
  <si>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</si>
  <si>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</si>
  <si>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</si>
  <si>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</si>
  <si>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</si>
  <si>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</si>
  <si>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</si>
  <si>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</si>
  <si>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</si>
  <si>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</si>
  <si>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</si>
  <si>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</si>
  <si>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</si>
  <si>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</si>
  <si>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</si>
  <si>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</si>
  <si>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</si>
  <si>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</si>
  <si>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</si>
  <si>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</si>
  <si>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</si>
  <si>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</si>
  <si>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</si>
  <si>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</si>
  <si>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</si>
  <si>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</si>
  <si>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</si>
  <si>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</si>
  <si>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</si>
  <si>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</si>
  <si>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</si>
  <si>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</si>
  <si>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</si>
  <si>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</si>
  <si>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</si>
  <si>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</si>
  <si>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</si>
  <si>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</si>
  <si>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</si>
  <si>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</si>
  <si>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</si>
  <si>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</si>
  <si>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</si>
  <si>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</si>
  <si>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</si>
  <si>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</si>
  <si>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</si>
  <si>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</si>
  <si>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</si>
  <si>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</si>
  <si>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</si>
  <si>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</si>
  <si>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</si>
  <si>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</si>
  <si>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</si>
  <si>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</si>
  <si>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</si>
  <si>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</si>
  <si>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</si>
  <si>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</si>
  <si>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</si>
  <si>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</si>
  <si>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</si>
  <si>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</si>
  <si>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</si>
  <si>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</si>
  <si>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</si>
  <si>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</si>
  <si>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</si>
  <si>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</si>
  <si>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</si>
  <si>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</si>
  <si>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</si>
  <si>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</si>
  <si>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</si>
  <si>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</si>
  <si>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</si>
  <si>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</si>
  <si>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</si>
  <si>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</si>
  <si>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</si>
  <si>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</si>
  <si>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</si>
  <si>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</si>
  <si>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</si>
  <si>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</si>
  <si>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</si>
  <si>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</si>
  <si>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</si>
  <si>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</si>
  <si>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</si>
  <si>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</si>
  <si>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</si>
  <si>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</si>
  <si>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</si>
  <si>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</si>
  <si>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</si>
  <si>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</si>
  <si>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</si>
  <si>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</si>
  <si>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</si>
  <si>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</si>
  <si>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</si>
  <si>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</si>
  <si>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</si>
  <si>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</si>
  <si>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</si>
  <si>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</si>
  <si>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</si>
  <si>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</si>
  <si>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</si>
  <si>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</si>
  <si>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</si>
  <si>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</si>
  <si>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</si>
  <si>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</si>
  <si>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</si>
  <si>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</si>
  <si>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</si>
  <si>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</si>
  <si>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</si>
  <si>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</si>
  <si>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</si>
  <si>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</si>
  <si>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</si>
  <si>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</si>
  <si>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</si>
  <si>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</si>
  <si>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</si>
  <si>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</si>
  <si>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</si>
  <si>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</si>
  <si>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</si>
  <si>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</si>
  <si>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</si>
  <si>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</si>
  <si>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</si>
  <si>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</si>
  <si>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</si>
  <si>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</si>
  <si>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</si>
  <si>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</si>
  <si>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</si>
  <si>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</si>
  <si>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</si>
  <si>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</si>
  <si>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</si>
  <si>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</si>
  <si>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</si>
  <si>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</si>
  <si>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</si>
  <si>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</si>
  <si>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</si>
  <si>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</si>
  <si>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</si>
  <si>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</si>
  <si>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</si>
  <si>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</si>
  <si>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</si>
  <si>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</si>
  <si>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</si>
  <si>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</si>
  <si>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</si>
  <si>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</si>
  <si>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</si>
  <si>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</si>
  <si>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</si>
  <si>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</si>
  <si>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</si>
  <si>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</si>
  <si>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</si>
  <si>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</si>
  <si>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</si>
  <si>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</si>
  <si>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</si>
  <si>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</si>
  <si>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</si>
  <si>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</si>
  <si>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</si>
  <si>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</si>
  <si>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</si>
  <si>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</si>
  <si>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</si>
  <si>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</si>
  <si>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</si>
  <si>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</si>
  <si>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</si>
  <si>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</si>
  <si>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</si>
  <si>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</si>
  <si>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</si>
  <si>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</si>
  <si>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</si>
  <si>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</si>
  <si>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</si>
  <si>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</si>
  <si>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</si>
  <si>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</si>
  <si>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</si>
  <si>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</si>
  <si>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</si>
  <si>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</si>
  <si>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</si>
  <si>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</si>
  <si>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</si>
  <si>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</si>
  <si>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</si>
  <si>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</si>
  <si>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</si>
  <si>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</si>
  <si>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</si>
  <si>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</si>
  <si>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</si>
  <si>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</si>
  <si>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</si>
  <si>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</si>
  <si>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</si>
  <si>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</si>
  <si>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</si>
  <si>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</si>
  <si>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</si>
  <si>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</si>
  <si>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</si>
  <si>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</si>
  <si>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</si>
  <si>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</si>
  <si>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</si>
  <si>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</si>
  <si>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</si>
  <si>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</si>
  <si>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</si>
  <si>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</si>
  <si>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</si>
  <si>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</si>
  <si>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</si>
  <si>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</si>
  <si>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</si>
  <si>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</si>
  <si>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</si>
  <si>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</si>
  <si>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</si>
  <si>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</si>
  <si>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</si>
  <si>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</si>
  <si>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</si>
  <si>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</si>
  <si>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</si>
  <si>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</si>
  <si>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</si>
  <si>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</si>
  <si>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</si>
  <si>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</si>
  <si>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</si>
  <si>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</si>
  <si>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</si>
  <si>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</si>
  <si>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</si>
  <si>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</si>
  <si>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</si>
  <si>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</si>
  <si>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</si>
  <si>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</si>
  <si>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</si>
  <si>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</si>
  <si>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</si>
  <si>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</si>
  <si>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</si>
  <si>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</si>
  <si>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</si>
  <si>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</si>
  <si>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</si>
  <si>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</si>
  <si>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</si>
  <si>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</si>
  <si>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</si>
  <si>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</si>
  <si>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</si>
  <si>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</si>
  <si>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</si>
  <si>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</si>
  <si>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</si>
  <si>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</si>
  <si>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</si>
  <si>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</si>
  <si>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</si>
  <si>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</si>
  <si>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</si>
  <si>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</si>
  <si>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</si>
  <si>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</si>
  <si>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</si>
  <si>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</si>
  <si>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</si>
  <si>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</si>
  <si>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</si>
  <si>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</si>
  <si>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</si>
  <si>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</si>
  <si>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</si>
  <si>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</si>
  <si>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</si>
  <si>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</si>
  <si>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</si>
  <si>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</si>
  <si>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</si>
  <si>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</si>
  <si>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</si>
  <si>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</si>
  <si>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</si>
  <si>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</si>
  <si>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</si>
  <si>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</si>
  <si>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</si>
  <si>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</si>
  <si>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</si>
  <si>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</si>
  <si>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</si>
  <si>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</si>
  <si>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</si>
  <si>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</si>
  <si>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</si>
  <si>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</si>
  <si>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</si>
  <si>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</si>
  <si>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</si>
  <si>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</si>
  <si>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</si>
  <si>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</si>
  <si>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</si>
  <si>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</si>
  <si>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</si>
  <si>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</si>
  <si>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</si>
  <si>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</si>
  <si>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</si>
  <si>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</si>
  <si>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</si>
  <si>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</si>
  <si>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</si>
  <si>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</si>
  <si>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</si>
  <si>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</si>
  <si>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</si>
  <si>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</si>
  <si>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</si>
  <si>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</si>
  <si>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</si>
  <si>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</si>
  <si>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</si>
  <si>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</si>
  <si>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</si>
  <si>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</si>
  <si>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</si>
  <si>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</si>
  <si>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</si>
  <si>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</si>
  <si>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</si>
  <si>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</si>
  <si>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</si>
  <si>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</si>
  <si>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</si>
  <si>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</si>
  <si>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</si>
  <si>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</si>
  <si>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</si>
  <si>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</si>
  <si>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</si>
  <si>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</si>
  <si>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</si>
  <si>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</si>
  <si>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</si>
  <si>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</si>
  <si>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</si>
  <si>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</si>
  <si>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</si>
  <si>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</si>
  <si>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</si>
  <si>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</si>
  <si>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</si>
  <si>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</si>
  <si>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</si>
  <si>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</si>
  <si>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</si>
  <si>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</si>
  <si>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</si>
  <si>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</si>
  <si>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</si>
  <si>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</si>
  <si>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</si>
  <si>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</si>
  <si>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</si>
  <si>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</si>
  <si>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</si>
  <si>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</si>
  <si>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</si>
  <si>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</si>
  <si>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</si>
  <si>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</si>
  <si>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</si>
  <si>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</si>
  <si>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</si>
  <si>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</si>
  <si>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</si>
  <si>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</si>
  <si>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</si>
  <si>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</si>
  <si>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</si>
  <si>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</si>
  <si>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</si>
  <si>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</si>
  <si>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</si>
  <si>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</si>
  <si>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</si>
  <si>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</si>
  <si>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</si>
  <si>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</si>
  <si>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</si>
  <si>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</si>
  <si>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</si>
  <si>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</si>
  <si>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</si>
  <si>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</si>
  <si>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</si>
  <si>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</si>
  <si>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</si>
  <si>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</si>
  <si>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</si>
  <si>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</si>
  <si>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</si>
  <si>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</si>
  <si>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</si>
  <si>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</si>
  <si>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</si>
  <si>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</si>
  <si>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</si>
  <si>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</si>
  <si>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</si>
  <si>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</si>
  <si>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</si>
  <si>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</si>
  <si>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</si>
  <si>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</si>
  <si>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</si>
  <si>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</si>
  <si>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</si>
  <si>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</si>
  <si>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</si>
  <si>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</si>
  <si>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</si>
  <si>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</si>
  <si>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</si>
  <si>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</si>
  <si>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</si>
  <si>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</si>
  <si>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</si>
  <si>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</si>
  <si>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</si>
  <si>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</si>
  <si>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</si>
  <si>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</si>
  <si>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</si>
  <si>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</si>
  <si>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</si>
  <si>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</si>
  <si>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</si>
  <si>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</si>
  <si>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</si>
  <si>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</si>
  <si>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</si>
  <si>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</si>
  <si>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</si>
  <si>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</si>
  <si>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</si>
  <si>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</si>
  <si>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</si>
  <si>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</si>
  <si>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</si>
  <si>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</si>
  <si>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</si>
  <si>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</si>
  <si>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</si>
  <si>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</si>
  <si>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</si>
  <si>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</si>
  <si>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</si>
  <si>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</si>
  <si>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</si>
  <si>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</si>
  <si>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</si>
  <si>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</si>
  <si>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</si>
  <si>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</si>
  <si>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</si>
  <si>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</si>
  <si>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</si>
  <si>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</si>
  <si>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</si>
  <si>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</si>
  <si>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</si>
  <si>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</si>
  <si>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</si>
  <si>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</si>
  <si>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</si>
  <si>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</si>
  <si>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</si>
  <si>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</si>
  <si>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</si>
  <si>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</si>
  <si>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</si>
  <si>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</si>
  <si>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</si>
  <si>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</si>
  <si>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</si>
  <si>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</si>
  <si>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</si>
  <si>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</si>
  <si>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</si>
  <si>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</si>
  <si>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</si>
  <si>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</si>
  <si>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</si>
  <si>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</si>
  <si>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</si>
  <si>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</si>
  <si>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</si>
  <si>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</si>
  <si>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</si>
  <si>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</si>
  <si>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</si>
  <si>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</si>
  <si>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</si>
  <si>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</si>
  <si>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</si>
  <si>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</si>
  <si>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</si>
  <si>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</si>
  <si>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</si>
  <si>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</si>
  <si>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</si>
  <si>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</si>
  <si>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</si>
  <si>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</si>
  <si>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</si>
  <si>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</si>
  <si>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</si>
  <si>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</si>
  <si>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</si>
  <si>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</si>
  <si>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</si>
  <si>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</si>
  <si>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</si>
  <si>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</si>
  <si>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</si>
  <si>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</si>
  <si>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</si>
  <si>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</si>
  <si>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</si>
  <si>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</si>
  <si>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</si>
  <si>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</si>
  <si>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</si>
  <si>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</si>
  <si>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</si>
  <si>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</si>
  <si>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</si>
  <si>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</si>
  <si>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</si>
  <si>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</si>
  <si>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</si>
  <si>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</si>
  <si>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</si>
  <si>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</si>
  <si>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</si>
  <si>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</si>
  <si>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</si>
  <si>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</si>
  <si>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</si>
  <si>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</si>
  <si>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</si>
  <si>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</si>
  <si>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</si>
  <si>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</si>
  <si>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</si>
  <si>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</si>
  <si>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</si>
  <si>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</si>
  <si>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</si>
  <si>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</si>
  <si>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</si>
  <si>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</si>
  <si>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</si>
  <si>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</si>
  <si>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</si>
  <si>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</si>
  <si>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</si>
  <si>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</si>
  <si>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</si>
  <si>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</si>
  <si>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</si>
  <si>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</si>
  <si>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</si>
  <si>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</si>
  <si>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</si>
  <si>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</si>
  <si>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</si>
  <si>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</si>
  <si>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</si>
  <si>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</si>
  <si>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</si>
  <si>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</si>
  <si>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</si>
  <si>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</si>
  <si>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</si>
  <si>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</si>
  <si>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</si>
  <si>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</si>
  <si>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</si>
  <si>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</si>
  <si>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</si>
  <si>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</si>
  <si>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</si>
  <si>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</si>
  <si>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</si>
  <si>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</si>
  <si>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</si>
  <si>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</si>
  <si>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</si>
  <si>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</si>
  <si>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</si>
  <si>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</si>
  <si>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</si>
  <si>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</si>
  <si>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</si>
  <si>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</si>
  <si>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</si>
  <si>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</si>
  <si>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</si>
  <si>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</si>
  <si>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</si>
  <si>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</si>
  <si>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</si>
  <si>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</si>
  <si>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</si>
  <si>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</si>
  <si>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</si>
  <si>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</si>
  <si>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</si>
  <si>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</si>
  <si>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</si>
  <si>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</si>
  <si>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</si>
  <si>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</si>
  <si>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</si>
  <si>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</si>
  <si>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</si>
  <si>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</si>
  <si>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</si>
  <si>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</si>
  <si>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</si>
  <si>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</si>
  <si>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</si>
  <si>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</si>
  <si>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</si>
  <si>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</si>
  <si>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</si>
  <si>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</si>
  <si>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</si>
  <si>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</si>
  <si>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</si>
  <si>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</si>
  <si>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</si>
  <si>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</si>
  <si>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</si>
  <si>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</si>
  <si>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</si>
  <si>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</si>
  <si>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</si>
  <si>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</si>
  <si>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</si>
  <si>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</si>
  <si>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</si>
  <si>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</si>
  <si>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</si>
  <si>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</si>
  <si>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</si>
  <si>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</si>
  <si>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</si>
  <si>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</si>
  <si>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</si>
  <si>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</si>
  <si>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</si>
  <si>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</si>
  <si>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</si>
  <si>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</si>
  <si>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</si>
  <si>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</si>
  <si>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</si>
  <si>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</si>
  <si>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</si>
  <si>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</si>
  <si>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</si>
  <si>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</si>
  <si>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</si>
  <si>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</si>
  <si>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</si>
  <si>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</si>
  <si>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</si>
  <si>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</si>
  <si>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</si>
  <si>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</si>
  <si>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</si>
  <si>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</si>
  <si>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</si>
  <si>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</si>
  <si>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</si>
  <si>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</si>
  <si>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</si>
  <si>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</si>
  <si>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</si>
  <si>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</si>
  <si>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</si>
  <si>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</si>
  <si>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</si>
  <si>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</si>
  <si>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</si>
  <si>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</si>
  <si>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</si>
  <si>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</si>
  <si>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</si>
  <si>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</si>
  <si>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</si>
  <si>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</si>
  <si>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</si>
  <si>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</si>
  <si>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</si>
  <si>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</si>
  <si>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</si>
  <si>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</si>
  <si>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</si>
  <si>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</si>
  <si>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</si>
  <si>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</si>
  <si>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</si>
  <si>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</si>
  <si>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</si>
  <si>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</si>
  <si>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</si>
  <si>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</si>
  <si>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</si>
  <si>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</si>
  <si>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</si>
  <si>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</si>
  <si>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</si>
  <si>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</si>
  <si>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</si>
  <si>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</si>
  <si>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</si>
  <si>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</si>
  <si>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</si>
  <si>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</si>
  <si>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</si>
  <si>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</si>
  <si>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</si>
  <si>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</si>
  <si>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</si>
  <si>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</si>
  <si>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</si>
  <si>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</si>
  <si>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</si>
  <si>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</si>
  <si>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</si>
  <si>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</si>
  <si>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</si>
  <si>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</si>
  <si>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</si>
  <si>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</si>
  <si>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</si>
  <si>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</si>
  <si>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</si>
  <si>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</si>
  <si>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</si>
  <si>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</si>
  <si>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</si>
  <si>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</si>
  <si>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</si>
  <si>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</si>
  <si>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</si>
  <si>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</si>
  <si>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</si>
  <si>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</si>
  <si>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</si>
  <si>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</si>
  <si>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</si>
  <si>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</si>
  <si>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</si>
  <si>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</si>
  <si>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</si>
  <si>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</si>
  <si>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</si>
  <si>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</si>
  <si>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</si>
  <si>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</si>
  <si>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</si>
  <si>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</si>
  <si>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</si>
  <si>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</si>
  <si>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</si>
  <si>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</si>
  <si>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</si>
  <si>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</si>
  <si>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</si>
  <si>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</si>
  <si>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</si>
  <si>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</si>
  <si>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</si>
  <si>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</si>
  <si>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</si>
  <si>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</si>
  <si>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</si>
  <si>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</si>
  <si>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</si>
  <si>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</si>
  <si>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</si>
  <si>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</si>
  <si>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</si>
  <si>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</si>
  <si>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</si>
  <si>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</si>
  <si>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</si>
  <si>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</si>
  <si>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</si>
  <si>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</si>
  <si>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</si>
  <si>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</si>
  <si>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</si>
  <si>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</si>
  <si>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</si>
  <si>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</si>
  <si>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</si>
  <si>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</si>
  <si>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</si>
  <si>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</si>
  <si>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</si>
  <si>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</si>
  <si>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</si>
  <si>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</si>
  <si>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</si>
  <si>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</si>
  <si>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</si>
  <si>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</si>
  <si>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</si>
  <si>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</si>
  <si>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</si>
  <si>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</si>
  <si>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</si>
  <si>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</si>
  <si>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</si>
  <si>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</si>
  <si>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</si>
  <si>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</si>
  <si>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</si>
  <si>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</si>
  <si>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</si>
  <si>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</si>
  <si>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</si>
  <si>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</si>
  <si>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</si>
  <si>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</si>
  <si>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</si>
  <si>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</si>
  <si>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</si>
  <si>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</si>
  <si>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</si>
  <si>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</si>
  <si>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</si>
  <si>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</si>
  <si>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</si>
  <si>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</si>
  <si>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</si>
  <si>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</si>
  <si>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</si>
  <si>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</si>
  <si>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</si>
  <si>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</si>
  <si>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</si>
  <si>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</si>
  <si>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</si>
  <si>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</si>
  <si>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</si>
  <si>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</si>
  <si>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</si>
  <si>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</si>
  <si>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</si>
  <si>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</si>
  <si>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</si>
  <si>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</si>
  <si>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</si>
  <si>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</si>
  <si>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</si>
  <si>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</si>
  <si>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</si>
  <si>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</si>
  <si>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</si>
  <si>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</si>
  <si>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</si>
  <si>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</si>
  <si>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</si>
  <si>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</si>
  <si>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</si>
  <si>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</si>
  <si>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</si>
  <si>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</si>
  <si>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</si>
  <si>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</si>
  <si>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</si>
  <si>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</si>
  <si>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</si>
  <si>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</si>
  <si>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</si>
  <si>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</si>
  <si>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</si>
  <si>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</si>
  <si>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</si>
  <si>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</si>
  <si>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</si>
  <si>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</si>
  <si>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</si>
  <si>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</si>
  <si>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</si>
  <si>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</si>
  <si>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</si>
  <si>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</si>
  <si>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</si>
  <si>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</si>
  <si>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</si>
  <si>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</si>
  <si>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</si>
  <si>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</si>
  <si>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</si>
  <si>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</si>
  <si>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</si>
  <si>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</si>
  <si>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</si>
  <si>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</si>
  <si>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</si>
  <si>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</si>
  <si>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</si>
  <si>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</si>
  <si>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</si>
  <si>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</si>
  <si>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</si>
  <si>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</si>
  <si>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</si>
  <si>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</si>
  <si>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</si>
  <si>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</si>
  <si>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</si>
  <si>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</si>
  <si>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</si>
  <si>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</si>
  <si>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</si>
  <si>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</si>
  <si>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</si>
  <si>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</si>
  <si>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</si>
  <si>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</si>
  <si>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</si>
  <si>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</si>
  <si>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</si>
  <si>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</si>
  <si>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</si>
  <si>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</si>
  <si>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</si>
  <si>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</si>
  <si>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</si>
  <si>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</si>
  <si>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</si>
  <si>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</si>
  <si>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</si>
  <si>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</si>
  <si>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</si>
  <si>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</si>
  <si>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</si>
  <si>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</si>
  <si>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</si>
  <si>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</si>
  <si>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</si>
  <si>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</si>
  <si>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</si>
  <si>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</si>
  <si>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</si>
  <si>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</si>
  <si>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</si>
  <si>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</si>
  <si>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</si>
  <si>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</si>
  <si>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</si>
  <si>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</si>
  <si>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</si>
  <si>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</si>
  <si>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</si>
  <si>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</si>
  <si>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</si>
  <si>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</si>
  <si>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</si>
  <si>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</si>
  <si>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</si>
  <si>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</si>
  <si>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</si>
  <si>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</si>
  <si>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</si>
  <si>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</si>
  <si>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</si>
  <si>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</si>
  <si>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</si>
  <si>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</si>
  <si>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</si>
  <si>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</si>
  <si>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</si>
  <si>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</si>
  <si>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</si>
  <si>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</si>
  <si>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</si>
  <si>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</si>
  <si>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</si>
  <si>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</si>
  <si>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</si>
  <si>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</si>
  <si>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</si>
  <si>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</si>
  <si>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</si>
  <si>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</si>
  <si>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</si>
  <si>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</si>
  <si>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</si>
  <si>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</si>
  <si>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</si>
  <si>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</si>
  <si>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</si>
  <si>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</si>
  <si>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</si>
  <si>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</si>
  <si>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</si>
  <si>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</si>
  <si>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</si>
  <si>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</si>
  <si>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</si>
  <si>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</si>
  <si>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</si>
  <si>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</si>
  <si>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</si>
  <si>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</si>
  <si>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</si>
  <si>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</si>
  <si>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</si>
  <si>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</si>
  <si>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</si>
  <si>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</si>
  <si>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</si>
  <si>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</si>
  <si>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</si>
  <si>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</si>
  <si>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</si>
  <si>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</si>
  <si>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</si>
  <si>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</si>
  <si>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</si>
  <si>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</si>
  <si>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</si>
  <si>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</si>
  <si>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</si>
  <si>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</si>
  <si>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</si>
  <si>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</si>
  <si>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</si>
  <si>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</si>
  <si>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</si>
  <si>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</si>
  <si>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</si>
  <si>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</si>
  <si>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</si>
  <si>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</si>
  <si>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</si>
  <si>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</si>
  <si>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</si>
  <si>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</si>
  <si>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</si>
  <si>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</si>
  <si>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</si>
  <si>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</si>
  <si>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</si>
  <si>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</si>
  <si>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</si>
  <si>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</si>
  <si>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</si>
  <si>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</si>
  <si>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</si>
  <si>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</si>
  <si>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</si>
  <si>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</si>
  <si>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</si>
  <si>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</si>
  <si>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</si>
  <si>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</si>
  <si>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</si>
  <si>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</si>
  <si>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</si>
  <si>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</si>
  <si>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</si>
  <si>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</si>
  <si>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</si>
  <si>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</si>
  <si>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</si>
  <si>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</si>
  <si>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</si>
  <si>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</si>
  <si>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</si>
  <si>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</si>
  <si>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</si>
  <si>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</si>
  <si>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</si>
  <si>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</si>
  <si>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</si>
  <si>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</si>
  <si>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</si>
  <si>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</si>
  <si>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</si>
  <si>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</si>
  <si>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</si>
  <si>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</si>
  <si>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</si>
  <si>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</si>
  <si>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</si>
  <si>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</si>
  <si>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</si>
  <si>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</si>
  <si>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</si>
  <si>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</si>
  <si>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</si>
  <si>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</si>
  <si>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</si>
  <si>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</si>
  <si>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</si>
  <si>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</si>
  <si>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</si>
  <si>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</si>
  <si>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</si>
  <si>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</si>
  <si>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</si>
  <si>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</si>
  <si>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</si>
  <si>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</si>
  <si>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</si>
  <si>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</si>
  <si>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</si>
  <si>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</si>
  <si>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</si>
  <si>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</si>
  <si>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</si>
  <si>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</si>
  <si>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</si>
  <si>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</si>
  <si>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</si>
  <si>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</si>
  <si>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</si>
  <si>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</si>
  <si>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</si>
  <si>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</si>
  <si>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</si>
  <si>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</si>
  <si>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</si>
  <si>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</si>
  <si>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</si>
  <si>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</si>
  <si>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</si>
  <si>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</si>
  <si>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</si>
  <si>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</si>
  <si>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</si>
  <si>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</si>
  <si>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</si>
  <si>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</si>
  <si>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</si>
  <si>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</si>
  <si>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</si>
  <si>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</si>
  <si>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</si>
  <si>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</si>
  <si>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</si>
  <si>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</si>
  <si>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</si>
  <si>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</si>
  <si>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</si>
  <si>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</si>
  <si>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</si>
  <si>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</si>
  <si>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</si>
  <si>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</si>
  <si>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</si>
  <si>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</si>
  <si>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</si>
  <si>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</si>
  <si>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</si>
  <si>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</si>
  <si>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</si>
  <si>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</si>
  <si>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</si>
  <si>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</si>
  <si>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</si>
  <si>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</si>
  <si>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</si>
  <si>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</si>
  <si>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</si>
  <si>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</si>
  <si>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</si>
  <si>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</si>
  <si>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</si>
  <si>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</si>
  <si>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</si>
  <si>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</si>
  <si>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</si>
  <si>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</si>
  <si>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</si>
  <si>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</si>
  <si>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</si>
  <si>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</si>
  <si>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</si>
  <si>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</si>
  <si>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</si>
  <si>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</si>
  <si>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</si>
  <si>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</si>
  <si>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</si>
  <si>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</si>
  <si>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</si>
  <si>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</si>
  <si>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</si>
  <si>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</si>
  <si>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</si>
  <si>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</si>
  <si>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</si>
  <si>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</si>
  <si>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</si>
  <si>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</si>
  <si>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</si>
  <si>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</si>
  <si>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</si>
  <si>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</si>
  <si>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</si>
  <si>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</si>
  <si>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</si>
  <si>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</si>
  <si>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</si>
  <si>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</si>
  <si>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</si>
  <si>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</si>
  <si>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</si>
  <si>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</si>
  <si>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</si>
  <si>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</si>
  <si>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</si>
  <si>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</si>
  <si>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</si>
  <si>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</si>
  <si>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</si>
  <si>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</si>
  <si>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</si>
  <si>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</si>
  <si>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</si>
  <si>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</si>
  <si>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</si>
  <si>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</si>
  <si>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</si>
  <si>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</si>
  <si>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</si>
  <si>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</si>
  <si>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</si>
  <si>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</si>
  <si>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</si>
  <si>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</si>
  <si>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</si>
  <si>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</si>
  <si>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</si>
  <si>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</si>
  <si>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</si>
  <si>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</si>
  <si>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</si>
  <si>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</si>
  <si>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</si>
  <si>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</si>
  <si>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</si>
  <si>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</si>
  <si>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</si>
  <si>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</si>
  <si>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</si>
  <si>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</si>
  <si>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</si>
  <si>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</si>
  <si>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</si>
  <si>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</si>
  <si>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</si>
  <si>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</si>
  <si>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</si>
  <si>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</si>
  <si>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</si>
  <si>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</si>
  <si>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</si>
  <si>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</si>
  <si>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</si>
  <si>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</si>
  <si>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</si>
  <si>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</si>
  <si>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</si>
  <si>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</si>
  <si>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</si>
  <si>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</si>
  <si>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</si>
  <si>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</si>
  <si>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</si>
  <si>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</si>
  <si>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</si>
  <si>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</si>
  <si>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</si>
  <si>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</si>
  <si>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</si>
  <si>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</si>
  <si>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</si>
  <si>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</si>
  <si>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</si>
  <si>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</si>
  <si>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</si>
  <si>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</si>
  <si>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</si>
  <si>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</si>
  <si>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</si>
  <si>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</si>
  <si>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</si>
  <si>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</si>
  <si>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</si>
  <si>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</si>
  <si>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</si>
  <si>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</si>
  <si>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</si>
  <si>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</si>
  <si>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</si>
  <si>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</si>
  <si>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</si>
  <si>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</si>
  <si>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</si>
  <si>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</si>
  <si>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</si>
  <si>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</si>
  <si>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</si>
  <si>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</si>
  <si>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</si>
  <si>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</si>
  <si>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</si>
  <si>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</si>
  <si>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</si>
  <si>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</si>
  <si>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</si>
  <si>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</si>
  <si>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</si>
  <si>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</si>
  <si>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</si>
  <si>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</si>
  <si>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</si>
  <si>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</si>
  <si>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</si>
  <si>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</si>
  <si>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</si>
  <si>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</si>
  <si>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</si>
  <si>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</si>
  <si>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</si>
  <si>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</si>
  <si>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</si>
  <si>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</si>
  <si>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</si>
  <si>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</si>
  <si>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</si>
  <si>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</si>
  <si>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</si>
  <si>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</si>
  <si>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</si>
  <si>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</si>
  <si>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</si>
  <si>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</si>
  <si>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</si>
  <si>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</si>
  <si>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</si>
  <si>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</si>
  <si>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</si>
  <si>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</si>
  <si>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</si>
  <si>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</si>
  <si>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</si>
  <si>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</si>
  <si>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</si>
  <si>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</si>
  <si>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</si>
  <si>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</si>
  <si>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</si>
  <si>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</si>
  <si>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</si>
  <si>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</si>
  <si>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</si>
  <si>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</si>
  <si>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</si>
  <si>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</si>
  <si>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</si>
  <si>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</si>
  <si>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</si>
  <si>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</si>
  <si>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</si>
  <si>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</si>
  <si>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</si>
  <si>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</si>
  <si>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</si>
  <si>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</si>
  <si>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</si>
  <si>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</si>
  <si>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</si>
  <si>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</si>
  <si>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</si>
  <si>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</si>
  <si>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</si>
  <si>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</si>
  <si>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</si>
  <si>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</si>
  <si>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</si>
  <si>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</si>
  <si>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</si>
  <si>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</si>
  <si>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</si>
  <si>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</si>
  <si>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</si>
  <si>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</si>
  <si>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</si>
  <si>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</si>
  <si>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</si>
  <si>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</si>
  <si>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</si>
  <si>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</si>
  <si>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</si>
  <si>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</si>
  <si>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</si>
  <si>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</si>
  <si>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</si>
  <si>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</si>
  <si>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</si>
  <si>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</si>
  <si>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</si>
  <si>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</si>
  <si>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</si>
  <si>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</si>
  <si>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</si>
  <si>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</si>
  <si>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</si>
  <si>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</si>
  <si>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</si>
  <si>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</si>
  <si>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</si>
  <si>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</si>
  <si>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</si>
  <si>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</si>
  <si>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</si>
  <si>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</si>
  <si>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</si>
  <si>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</si>
  <si>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</si>
  <si>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</si>
  <si>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</si>
  <si>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</si>
  <si>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</si>
  <si>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</si>
  <si>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</si>
  <si>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</si>
  <si>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</si>
  <si>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</si>
  <si>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</si>
  <si>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</si>
  <si>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</si>
  <si>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</si>
  <si>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</si>
  <si>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</si>
  <si>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</si>
  <si>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</si>
  <si>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</si>
  <si>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</si>
  <si>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</si>
  <si>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</si>
  <si>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</si>
  <si>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</si>
  <si>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</si>
  <si>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</si>
  <si>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</si>
  <si>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</si>
  <si>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</si>
  <si>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</si>
  <si>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</si>
  <si>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</si>
  <si>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</si>
  <si>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</si>
  <si>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</si>
  <si>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</si>
  <si>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</si>
  <si>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</si>
  <si>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</si>
  <si>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</si>
  <si>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</si>
  <si>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</si>
  <si>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</si>
  <si>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</si>
  <si>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</si>
  <si>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</si>
  <si>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</si>
  <si>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</si>
  <si>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</si>
  <si>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</si>
  <si>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</si>
  <si>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</si>
  <si>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</si>
  <si>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</si>
  <si>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</si>
  <si>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</si>
  <si>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</si>
  <si>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</si>
  <si>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</si>
  <si>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</si>
  <si>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</si>
  <si>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</si>
  <si>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</si>
  <si>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</si>
  <si>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</si>
  <si>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</si>
  <si>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</si>
  <si>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</si>
  <si>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</si>
  <si>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</si>
  <si>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</si>
  <si>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</si>
  <si>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</si>
  <si>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</si>
  <si>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</si>
  <si>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</si>
  <si>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</si>
  <si>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</si>
  <si>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</si>
  <si>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</si>
  <si>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</si>
  <si>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</si>
  <si>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</si>
  <si>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</si>
  <si>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</si>
  <si>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</si>
  <si>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</si>
  <si>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</si>
  <si>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</si>
  <si>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</si>
  <si>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</si>
  <si>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</si>
  <si>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</si>
  <si>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</si>
  <si>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</si>
  <si>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</si>
  <si>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</si>
  <si>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</si>
  <si>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</si>
  <si>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</si>
  <si>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</si>
  <si>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</si>
  <si>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</si>
  <si>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</si>
  <si>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</si>
  <si>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</si>
  <si>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</si>
  <si>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</si>
  <si>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</si>
  <si>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</si>
  <si>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</si>
  <si>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</si>
  <si>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</si>
  <si>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</si>
  <si>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</si>
  <si>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</si>
  <si>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</si>
  <si>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</si>
  <si>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</si>
  <si>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</si>
  <si>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</si>
  <si>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</si>
  <si>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</si>
  <si>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</si>
  <si>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</si>
  <si>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</si>
  <si>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</si>
  <si>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</si>
  <si>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</si>
  <si>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</si>
  <si>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</si>
  <si>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</si>
  <si>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</si>
  <si>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</si>
  <si>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</si>
  <si>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</si>
  <si>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</si>
  <si>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</si>
  <si>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</si>
  <si>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</si>
  <si>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</si>
  <si>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</si>
  <si>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</si>
  <si>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</si>
  <si>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</si>
  <si>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</si>
  <si>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</si>
  <si>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</si>
  <si>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</si>
  <si>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</si>
  <si>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</si>
  <si>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</si>
  <si>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</si>
  <si>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</si>
  <si>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</si>
  <si>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</si>
  <si>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</si>
  <si>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</si>
  <si>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</si>
  <si>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</si>
  <si>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</si>
  <si>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</si>
  <si>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</si>
  <si>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</si>
  <si>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</si>
  <si>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</si>
  <si>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</si>
  <si>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</si>
  <si>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</si>
  <si>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</si>
  <si>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</si>
  <si>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</si>
  <si>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</si>
  <si>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</si>
  <si>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</si>
  <si>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</si>
  <si>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</si>
  <si>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</si>
  <si>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</si>
  <si>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</si>
  <si>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</si>
  <si>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</si>
  <si>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</si>
  <si>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</si>
  <si>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</si>
  <si>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</si>
  <si>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</si>
  <si>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</si>
  <si>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</si>
  <si>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</si>
  <si>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</si>
  <si>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</si>
  <si>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</si>
  <si>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</si>
  <si>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</si>
  <si>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</si>
  <si>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</si>
  <si>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</si>
  <si>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</si>
  <si>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</si>
  <si>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</si>
  <si>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</si>
  <si>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</si>
  <si>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</si>
  <si>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</si>
  <si>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</si>
  <si>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</si>
  <si>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</si>
  <si>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</si>
  <si>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</si>
  <si>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</si>
  <si>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</si>
  <si>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</si>
  <si>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</si>
  <si>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</si>
  <si>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</si>
  <si>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</si>
  <si>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</si>
  <si>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</si>
  <si>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</si>
  <si>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</si>
  <si>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</si>
  <si>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</si>
  <si>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</si>
  <si>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</si>
  <si>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</si>
  <si>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</si>
  <si>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</si>
  <si>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</si>
  <si>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</si>
  <si>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</si>
  <si>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</si>
  <si>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</si>
  <si>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</si>
  <si>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</si>
  <si>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</si>
  <si>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</si>
  <si>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</si>
  <si>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</si>
  <si>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</si>
  <si>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</si>
  <si>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</si>
  <si>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</si>
  <si>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</si>
  <si>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</si>
  <si>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</si>
  <si>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</si>
  <si>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</si>
  <si>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</si>
  <si>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</si>
  <si>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</si>
  <si>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</si>
  <si>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</si>
  <si>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</si>
  <si>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</si>
  <si>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</si>
  <si>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</si>
  <si>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</si>
  <si>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</si>
  <si>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</si>
  <si>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</si>
  <si>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</si>
  <si>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</si>
  <si>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</si>
  <si>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</si>
  <si>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</si>
  <si>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</si>
  <si>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</si>
  <si>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</si>
  <si>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</si>
  <si>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</si>
  <si>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</si>
  <si>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</si>
  <si>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</si>
  <si>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</si>
  <si>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</si>
  <si>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</si>
  <si>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</si>
  <si>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</si>
  <si>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</si>
  <si>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</si>
  <si>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</si>
  <si>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</si>
  <si>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</si>
  <si>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</si>
  <si>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</si>
  <si>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</si>
  <si>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</si>
  <si>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</si>
  <si>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</si>
  <si>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</si>
  <si>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</si>
  <si>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</si>
  <si>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</si>
  <si>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</si>
  <si>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</si>
  <si>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</si>
  <si>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</si>
  <si>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</si>
  <si>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</si>
  <si>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</si>
  <si>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</si>
  <si>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</si>
  <si>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</si>
  <si>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</si>
  <si>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</si>
  <si>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</si>
  <si>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</si>
  <si>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</si>
  <si>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</si>
  <si>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</si>
  <si>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</si>
  <si>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</si>
  <si>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</si>
  <si>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</si>
  <si>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</si>
  <si>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</si>
  <si>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</si>
  <si>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</si>
  <si>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</si>
  <si>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</si>
  <si>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</si>
  <si>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</si>
  <si>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</si>
  <si>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</si>
  <si>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</si>
  <si>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</si>
  <si>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</si>
  <si>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</si>
  <si>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</si>
  <si>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</si>
  <si>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</si>
  <si>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</si>
  <si>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</si>
  <si>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</si>
  <si>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</si>
  <si>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</si>
  <si>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</si>
  <si>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</si>
  <si>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</si>
  <si>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</si>
  <si>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</si>
  <si>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</si>
  <si>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</si>
  <si>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</si>
  <si>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</si>
  <si>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</si>
  <si>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</si>
  <si>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</si>
  <si>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</si>
  <si>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</si>
  <si>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</si>
  <si>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</si>
  <si>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</si>
  <si>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</si>
  <si>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</si>
  <si>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</si>
  <si>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</si>
  <si>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</si>
  <si>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</si>
  <si>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</si>
  <si>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</si>
  <si>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</si>
  <si>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</si>
  <si>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</si>
  <si>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</si>
  <si>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</si>
  <si>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</si>
  <si>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</si>
  <si>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</si>
  <si>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</si>
  <si>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</si>
  <si>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</si>
  <si>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</si>
  <si>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</si>
  <si>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</si>
  <si>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</si>
  <si>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</si>
  <si>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</si>
  <si>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</si>
  <si>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</si>
  <si>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</si>
  <si>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</si>
  <si>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</si>
  <si>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</si>
  <si>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</si>
  <si>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</si>
  <si>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</si>
  <si>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</si>
  <si>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</si>
  <si>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</si>
  <si>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</si>
  <si>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</si>
  <si>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</si>
  <si>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</si>
  <si>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</si>
  <si>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</si>
  <si>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</si>
  <si>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</si>
  <si>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</si>
  <si>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</si>
  <si>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</si>
  <si>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</si>
  <si>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</si>
  <si>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</si>
  <si>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</si>
  <si>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</si>
  <si>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</si>
  <si>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</si>
  <si>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</si>
  <si>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</si>
  <si>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</si>
  <si>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</si>
  <si>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</si>
  <si>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</si>
  <si>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</si>
  <si>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</si>
  <si>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</si>
  <si>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</si>
  <si>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</si>
  <si>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</si>
  <si>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</si>
  <si>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</si>
  <si>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</si>
  <si>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</si>
  <si>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</si>
  <si>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</si>
  <si>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</si>
  <si>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</si>
  <si>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</si>
  <si>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</si>
  <si>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</si>
  <si>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</si>
  <si>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</si>
  <si>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</si>
  <si>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</si>
  <si>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</si>
  <si>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</si>
  <si>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</si>
  <si>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</si>
  <si>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</si>
  <si>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</si>
  <si>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</si>
  <si>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</si>
  <si>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</si>
  <si>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</si>
  <si>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</si>
  <si>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</si>
  <si>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</si>
  <si>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</si>
  <si>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</si>
  <si>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</si>
  <si>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</si>
  <si>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</si>
  <si>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</si>
  <si>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</si>
  <si>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</si>
  <si>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</si>
  <si>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</si>
  <si>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</si>
  <si>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</si>
  <si>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</si>
  <si>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</si>
  <si>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</si>
  <si>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</si>
  <si>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</si>
  <si>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</si>
  <si>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</si>
  <si>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</si>
  <si>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</si>
  <si>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</si>
  <si>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</si>
  <si>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</si>
  <si>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</si>
  <si>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</si>
  <si>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</si>
  <si>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</si>
  <si>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</si>
  <si>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</si>
  <si>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</si>
  <si>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</si>
  <si>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</si>
  <si>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</si>
  <si>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</si>
  <si>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</si>
  <si>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</si>
  <si>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</si>
  <si>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</si>
  <si>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</si>
  <si>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</si>
  <si>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</si>
  <si>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</si>
  <si>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</si>
  <si>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</si>
  <si>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</si>
  <si>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</si>
  <si>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</si>
  <si>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</si>
  <si>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</si>
  <si>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</si>
  <si>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</si>
  <si>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</si>
  <si>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</si>
  <si>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</si>
  <si>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</si>
  <si>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</si>
  <si>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</si>
  <si>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</si>
  <si>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</si>
  <si>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</si>
  <si>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</si>
  <si>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</si>
  <si>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</si>
  <si>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</si>
  <si>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</si>
  <si>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</si>
  <si>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</si>
  <si>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</si>
  <si>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</si>
  <si>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</si>
  <si>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</si>
  <si>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</si>
  <si>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</si>
  <si>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</si>
  <si>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</si>
  <si>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</si>
  <si>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</si>
  <si>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</si>
  <si>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</si>
  <si>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</si>
  <si>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</si>
  <si>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</si>
  <si>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</si>
  <si>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</si>
  <si>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</si>
  <si>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</si>
  <si>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</si>
  <si>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</si>
  <si>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</si>
  <si>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</si>
  <si>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</si>
  <si>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</si>
  <si>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</si>
  <si>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</si>
  <si>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</si>
  <si>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</si>
  <si>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</si>
  <si>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</si>
  <si>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</si>
  <si>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</si>
  <si>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</si>
  <si>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</si>
  <si>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</si>
  <si>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</si>
  <si>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</si>
  <si>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</si>
  <si>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</si>
  <si>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</si>
  <si>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</si>
  <si>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</si>
  <si>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</si>
  <si>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</si>
  <si>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</si>
  <si>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</si>
  <si>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</si>
  <si>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</si>
  <si>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</si>
  <si>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</si>
  <si>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</si>
  <si>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</si>
  <si>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</si>
  <si>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</si>
  <si>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</si>
  <si>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</si>
  <si>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</si>
  <si>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</si>
  <si>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</si>
  <si>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</si>
  <si>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</si>
  <si>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</si>
  <si>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</si>
  <si>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</si>
  <si>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</si>
  <si>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</si>
  <si>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</si>
  <si>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</si>
  <si>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</si>
  <si>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</si>
  <si>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</si>
  <si>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</si>
  <si>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</si>
  <si>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</si>
  <si>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</si>
  <si>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</si>
  <si>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</si>
  <si>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</si>
  <si>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</si>
  <si>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</si>
  <si>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</si>
  <si>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</si>
  <si>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</si>
  <si>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</si>
  <si>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</si>
  <si>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</si>
  <si>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</si>
  <si>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</si>
  <si>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</si>
  <si>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</si>
  <si>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</si>
  <si>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</si>
  <si>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</si>
  <si>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</si>
  <si>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</si>
  <si>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</si>
  <si>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</si>
  <si>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</si>
  <si>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</si>
  <si>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</si>
  <si>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</si>
  <si>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</si>
  <si>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</si>
  <si>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</si>
  <si>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</si>
  <si>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</si>
  <si>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</si>
  <si>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</si>
  <si>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</si>
  <si>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</si>
  <si>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</si>
  <si>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</si>
  <si>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</si>
  <si>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</si>
  <si>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</si>
  <si>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</si>
  <si>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</si>
  <si>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</si>
  <si>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</si>
  <si>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</si>
  <si>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</si>
  <si>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</si>
  <si>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</si>
  <si>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</si>
  <si>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</si>
  <si>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</si>
  <si>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</si>
  <si>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</si>
  <si>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</si>
  <si>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</si>
  <si>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</si>
  <si>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</si>
  <si>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</si>
  <si>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</si>
  <si>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</si>
  <si>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</si>
  <si>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</si>
  <si>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</si>
  <si>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</si>
  <si>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</si>
  <si>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</si>
  <si>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</si>
  <si>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</si>
  <si>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</si>
  <si>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</si>
  <si>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</si>
  <si>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</si>
  <si>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</si>
  <si>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</si>
  <si>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</si>
  <si>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</si>
  <si>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</si>
  <si>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</si>
  <si>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</si>
  <si>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</si>
  <si>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</si>
  <si>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</si>
  <si>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</si>
  <si>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</si>
  <si>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</si>
  <si>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</si>
  <si>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</si>
  <si>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</si>
  <si>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</si>
  <si>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</si>
  <si>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</si>
  <si>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</si>
  <si>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</si>
  <si>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</si>
  <si>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</si>
  <si>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</si>
  <si>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</si>
  <si>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</si>
  <si>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</si>
  <si>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</si>
  <si>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</si>
  <si>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</si>
  <si>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</si>
  <si>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</si>
  <si>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</si>
  <si>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</si>
  <si>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</si>
  <si>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</si>
  <si>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</si>
  <si>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</si>
  <si>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</si>
  <si>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</si>
  <si>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</si>
  <si>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</si>
  <si>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</si>
  <si>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</si>
  <si>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</si>
  <si>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</si>
  <si>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</si>
  <si>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</si>
  <si>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</si>
  <si>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</si>
  <si>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</si>
  <si>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</si>
  <si>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</si>
  <si>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</si>
  <si>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</si>
  <si>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</si>
  <si>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</si>
  <si>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</si>
  <si>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</si>
  <si>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</si>
  <si>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</si>
  <si>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</si>
  <si>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</si>
  <si>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</si>
  <si>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</si>
  <si>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</si>
  <si>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</si>
  <si>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</si>
  <si>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</si>
  <si>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</si>
  <si>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</si>
  <si>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</si>
  <si>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</si>
  <si>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</si>
  <si>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</si>
  <si>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</si>
  <si>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</si>
  <si>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</si>
  <si>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</si>
  <si>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</si>
  <si>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</si>
  <si>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</si>
  <si>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</si>
  <si>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</si>
  <si>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</si>
  <si>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</si>
  <si>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</si>
  <si>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</si>
  <si>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</si>
  <si>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</si>
  <si>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</si>
  <si>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</si>
  <si>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</si>
  <si>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</si>
  <si>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</si>
  <si>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</si>
  <si>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</si>
  <si>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</si>
  <si>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</si>
  <si>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</si>
  <si>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</si>
  <si>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</si>
  <si>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</si>
  <si>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</si>
  <si>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</si>
  <si>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</si>
  <si>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</si>
  <si>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</si>
  <si>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</si>
  <si>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</si>
  <si>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</si>
  <si>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</si>
  <si>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</si>
  <si>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</si>
  <si>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</si>
  <si>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</si>
  <si>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</si>
  <si>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</si>
  <si>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</si>
  <si>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</si>
  <si>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</si>
  <si>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</si>
  <si>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</si>
  <si>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</si>
  <si>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</si>
  <si>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</si>
  <si>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</si>
  <si>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</si>
  <si>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</si>
  <si>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</si>
  <si>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</si>
  <si>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</si>
  <si>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</si>
  <si>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</si>
  <si>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</si>
  <si>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</si>
  <si>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</si>
  <si>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</si>
  <si>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</si>
  <si>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</si>
  <si>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</si>
  <si>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</si>
  <si>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</si>
  <si>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</si>
  <si>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</si>
  <si>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</si>
  <si>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</si>
  <si>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</si>
  <si>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</si>
  <si>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</si>
  <si>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</si>
  <si>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</si>
  <si>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</si>
  <si>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</si>
  <si>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</si>
  <si>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</si>
  <si>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</si>
  <si>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</si>
  <si>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</si>
  <si>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</si>
  <si>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</si>
  <si>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</si>
  <si>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</si>
  <si>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</si>
  <si>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</si>
  <si>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</si>
  <si>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</si>
  <si>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</si>
  <si>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</si>
  <si>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</si>
  <si>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</si>
  <si>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</si>
  <si>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</si>
  <si>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</si>
  <si>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</si>
  <si>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</si>
  <si>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</si>
  <si>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</si>
  <si>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</si>
  <si>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</si>
  <si>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</si>
  <si>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</si>
  <si>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</si>
  <si>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</si>
  <si>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</si>
  <si>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</si>
  <si>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</si>
  <si>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</si>
  <si>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</si>
  <si>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</si>
  <si>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</si>
  <si>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</si>
  <si>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</si>
  <si>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</si>
  <si>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</si>
  <si>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</si>
  <si>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</si>
  <si>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</si>
  <si>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</si>
  <si>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</si>
  <si>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</si>
  <si>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</si>
  <si>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</si>
  <si>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</si>
  <si>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</si>
  <si>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</si>
  <si>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</si>
  <si>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</si>
  <si>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</si>
  <si>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</si>
  <si>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</si>
  <si>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</si>
  <si>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</si>
  <si>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</si>
  <si>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</si>
  <si>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</si>
  <si>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</si>
  <si>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</si>
  <si>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</si>
  <si>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</si>
  <si>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</si>
  <si>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</si>
  <si>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</si>
  <si>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</si>
  <si>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</si>
  <si>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</si>
  <si>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</si>
  <si>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</si>
  <si>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</si>
  <si>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</si>
  <si>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</si>
  <si>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</si>
  <si>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</si>
  <si>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</si>
  <si>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</si>
  <si>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</si>
  <si>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</si>
  <si>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</si>
  <si>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</si>
  <si>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</si>
  <si>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</si>
  <si>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</si>
  <si>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</si>
  <si>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</si>
  <si>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</si>
  <si>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</si>
  <si>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</si>
  <si>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</si>
  <si>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</si>
  <si>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</si>
  <si>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</si>
  <si>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</si>
  <si>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</si>
  <si>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</si>
  <si>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</si>
  <si>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</si>
  <si>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</si>
  <si>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</si>
  <si>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</si>
  <si>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</si>
  <si>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</si>
  <si>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</si>
  <si>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</si>
  <si>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</si>
  <si>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</si>
  <si>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</si>
  <si>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</si>
  <si>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</si>
  <si>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</si>
  <si>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</si>
  <si>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</si>
  <si>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</si>
  <si>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</si>
  <si>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</si>
  <si>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</si>
  <si>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</si>
  <si>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</si>
  <si>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</si>
  <si>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</si>
  <si>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</si>
  <si>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</si>
  <si>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</si>
  <si>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</si>
  <si>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</si>
  <si>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</si>
  <si>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</si>
  <si>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</si>
  <si>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</si>
  <si>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</si>
  <si>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</si>
  <si>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</si>
  <si>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</si>
  <si>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</si>
  <si>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</si>
  <si>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</si>
  <si>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</si>
  <si>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</si>
  <si>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</si>
  <si>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</si>
  <si>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</si>
  <si>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</si>
  <si>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</si>
  <si>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</si>
  <si>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</si>
  <si>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</si>
  <si>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</si>
  <si>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</si>
  <si>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</si>
  <si>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</si>
  <si>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</si>
  <si>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</si>
  <si>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</si>
  <si>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</si>
  <si>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</si>
  <si>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</si>
  <si>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</si>
  <si>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</si>
  <si>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</si>
  <si>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</si>
  <si>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</si>
  <si>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</si>
  <si>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</si>
  <si>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</si>
  <si>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</si>
  <si>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</si>
  <si>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</si>
  <si>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</si>
  <si>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</si>
  <si>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</si>
  <si>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</si>
  <si>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</si>
  <si>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</si>
  <si>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</si>
  <si>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</si>
  <si>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</si>
  <si>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</si>
  <si>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</si>
  <si>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</si>
  <si>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</si>
  <si>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</si>
  <si>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</si>
  <si>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</si>
  <si>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</si>
  <si>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</si>
  <si>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</si>
  <si>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</si>
  <si>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</si>
  <si>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</si>
  <si>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</si>
  <si>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</si>
  <si>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</si>
  <si>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</si>
  <si>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</si>
  <si>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</si>
  <si>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</si>
  <si>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</si>
  <si>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</si>
  <si>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</si>
  <si>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</si>
  <si>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</si>
  <si>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</si>
  <si>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</si>
  <si>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</si>
  <si>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</si>
  <si>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</si>
  <si>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</si>
  <si>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</si>
  <si>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</si>
  <si>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</si>
  <si>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</si>
  <si>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</si>
  <si>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</si>
  <si>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</si>
  <si>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</si>
  <si>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</si>
  <si>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</si>
  <si>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</si>
  <si>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</si>
  <si>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</si>
  <si>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</si>
  <si>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</si>
  <si>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</si>
  <si>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</si>
  <si>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</si>
  <si>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</si>
  <si>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</si>
  <si>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</si>
  <si>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</si>
  <si>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</si>
  <si>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</si>
  <si>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</si>
  <si>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</si>
  <si>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</si>
  <si>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</si>
  <si>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</si>
  <si>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</si>
  <si>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</si>
  <si>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</si>
  <si>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</si>
  <si>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</si>
  <si>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</si>
  <si>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</si>
  <si>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</si>
  <si>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</si>
  <si>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</si>
  <si>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</si>
  <si>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</si>
  <si>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</si>
  <si>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</si>
  <si>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</si>
  <si>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</si>
  <si>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</si>
  <si>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</si>
  <si>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</si>
  <si>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</si>
  <si>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</si>
  <si>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</si>
  <si>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</si>
  <si>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</si>
  <si>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</si>
  <si>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</si>
  <si>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</si>
  <si>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</si>
  <si>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</si>
  <si>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</si>
  <si>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</si>
  <si>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</si>
  <si>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</si>
  <si>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</si>
  <si>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</si>
  <si>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</si>
  <si>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</si>
  <si>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</si>
  <si>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</si>
  <si>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</si>
  <si>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</si>
  <si>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</si>
  <si>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</si>
  <si>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</si>
  <si>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</si>
  <si>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</si>
  <si>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</si>
  <si>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</si>
  <si>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</si>
  <si>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</si>
  <si>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</si>
  <si>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</si>
  <si>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</si>
  <si>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</si>
  <si>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</si>
  <si>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</si>
  <si>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</si>
  <si>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</si>
  <si>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</si>
  <si>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</si>
  <si>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</si>
  <si>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</si>
  <si>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</si>
  <si>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</si>
  <si>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</si>
  <si>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</si>
  <si>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</si>
  <si>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</si>
  <si>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</si>
  <si>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</si>
  <si>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</si>
  <si>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</si>
  <si>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</si>
  <si>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</si>
  <si>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</si>
  <si>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</si>
  <si>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</si>
  <si>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</si>
  <si>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</si>
  <si>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</si>
  <si>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</si>
  <si>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</si>
  <si>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</si>
  <si>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</si>
  <si>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</si>
  <si>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</si>
  <si>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</si>
  <si>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</si>
  <si>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</si>
  <si>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</si>
  <si>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</si>
  <si>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</si>
  <si>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</si>
  <si>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</si>
  <si>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</si>
  <si>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</si>
  <si>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</si>
  <si>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</si>
  <si>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</si>
  <si>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</si>
  <si>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</si>
  <si>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</si>
  <si>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</si>
  <si>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</si>
  <si>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</si>
  <si>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</si>
  <si>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</si>
  <si>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</si>
  <si>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</si>
  <si>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</si>
  <si>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</si>
  <si>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</si>
  <si>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</si>
  <si>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</si>
  <si>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</si>
  <si>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</si>
  <si>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</si>
  <si>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</si>
  <si>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</si>
  <si>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</si>
  <si>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</si>
  <si>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</si>
  <si>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</si>
  <si>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</si>
  <si>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</si>
  <si>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</si>
  <si>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</si>
  <si>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</si>
  <si>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</si>
  <si>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</si>
  <si>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</si>
  <si>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</si>
  <si>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</si>
  <si>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</si>
  <si>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</si>
  <si>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</si>
  <si>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</si>
  <si>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</si>
  <si>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</si>
  <si>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</si>
  <si>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</si>
  <si>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</si>
  <si>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</si>
  <si>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</si>
  <si>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</si>
  <si>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</si>
  <si>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</si>
  <si>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</si>
  <si>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</si>
  <si>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</si>
  <si>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</si>
  <si>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</si>
  <si>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</si>
  <si>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</si>
  <si>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</si>
  <si>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</si>
  <si>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</si>
  <si>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</si>
  <si>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</si>
  <si>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</si>
  <si>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</si>
  <si>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</si>
  <si>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</si>
  <si>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</si>
  <si>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</si>
  <si>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</si>
  <si>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</si>
  <si>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</si>
  <si>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</si>
  <si>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</si>
  <si>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</si>
  <si>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</si>
  <si>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</si>
  <si>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</si>
  <si>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</si>
  <si>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</si>
  <si>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</si>
  <si>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</si>
  <si>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</si>
  <si>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</si>
  <si>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</si>
  <si>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</si>
  <si>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</si>
  <si>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</si>
  <si>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</si>
  <si>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</si>
  <si>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</si>
  <si>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</si>
  <si>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</si>
  <si>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</si>
  <si>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</si>
  <si>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</si>
  <si>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</si>
  <si>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</si>
  <si>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</si>
  <si>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</si>
  <si>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</si>
  <si>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</si>
  <si>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</si>
  <si>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</si>
  <si>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</si>
  <si>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</si>
  <si>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</si>
  <si>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</si>
  <si>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</si>
  <si>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</si>
  <si>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</si>
  <si>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</si>
  <si>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</si>
  <si>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</si>
  <si>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</si>
  <si>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</si>
  <si>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</si>
  <si>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</si>
  <si>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</si>
  <si>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</si>
  <si>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</si>
  <si>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</si>
  <si>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</si>
  <si>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</si>
  <si>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</si>
  <si>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</si>
  <si>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</si>
  <si>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</si>
  <si>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</si>
  <si>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</si>
  <si>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</si>
  <si>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</si>
  <si>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</si>
  <si>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</si>
  <si>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</si>
  <si>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</si>
  <si>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</si>
  <si>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</si>
  <si>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</si>
  <si>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</si>
  <si>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</si>
  <si>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</si>
  <si>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</si>
  <si>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</si>
  <si>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</si>
  <si>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</si>
  <si>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</si>
  <si>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</si>
  <si>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</si>
  <si>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</si>
  <si>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</si>
  <si>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</si>
  <si>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</si>
  <si>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</si>
  <si>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</si>
  <si>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</si>
  <si>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</si>
  <si>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</si>
  <si>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</si>
  <si>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</si>
  <si>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</si>
  <si>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</si>
  <si>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</si>
  <si>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</si>
  <si>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</si>
  <si>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</si>
  <si>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</si>
  <si>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</si>
  <si>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</si>
  <si>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</si>
  <si>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</si>
  <si>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</si>
  <si>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</si>
  <si>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</si>
  <si>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</si>
  <si>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</si>
  <si>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</si>
  <si>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</si>
  <si>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</si>
  <si>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</si>
  <si>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</si>
  <si>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</si>
  <si>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</si>
  <si>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</si>
  <si>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</si>
  <si>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</si>
  <si>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</si>
  <si>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</si>
  <si>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</si>
  <si>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</si>
  <si>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</si>
  <si>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</si>
  <si>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</si>
  <si>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</si>
  <si>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</si>
  <si>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</si>
  <si>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</si>
  <si>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</si>
  <si>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</si>
  <si>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</si>
  <si>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</si>
  <si>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</si>
  <si>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</si>
  <si>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</si>
  <si>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</si>
  <si>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</si>
  <si>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</si>
  <si>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</si>
  <si>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</si>
  <si>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</si>
  <si>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</si>
  <si>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</si>
  <si>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</si>
  <si>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</si>
  <si>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</si>
  <si>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</si>
  <si>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</si>
  <si>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</si>
  <si>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</si>
  <si>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</si>
  <si>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</si>
  <si>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</si>
  <si>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</si>
  <si>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</si>
  <si>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</si>
  <si>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</si>
  <si>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</si>
  <si>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</si>
  <si>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</si>
  <si>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</si>
  <si>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</si>
  <si>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</si>
  <si>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</si>
  <si>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</si>
  <si>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</si>
  <si>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</si>
  <si>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</si>
  <si>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</si>
  <si>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</si>
  <si>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</si>
  <si>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</si>
  <si>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</si>
  <si>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</si>
  <si>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</si>
  <si>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</si>
  <si>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</si>
  <si>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</si>
  <si>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</si>
  <si>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</si>
  <si>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</si>
  <si>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</si>
  <si>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</si>
  <si>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</si>
  <si>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</si>
  <si>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</si>
  <si>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</si>
  <si>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</si>
  <si>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</si>
  <si>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</si>
  <si>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</si>
  <si>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</si>
  <si>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</si>
  <si>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</si>
  <si>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</si>
  <si>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</si>
  <si>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</si>
  <si>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</si>
  <si>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</si>
  <si>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</si>
  <si>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</si>
  <si>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</si>
  <si>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</si>
  <si>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</si>
  <si>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</si>
  <si>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</si>
  <si>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</si>
  <si>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</si>
  <si>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</si>
  <si>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</si>
  <si>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</si>
  <si>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</si>
  <si>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</si>
  <si>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</si>
  <si>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</si>
  <si>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</si>
  <si>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</si>
  <si>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</si>
  <si>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</si>
  <si>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</si>
  <si>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</si>
  <si>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</si>
  <si>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</si>
  <si>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</si>
  <si>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</si>
  <si>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</si>
  <si>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</si>
  <si>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</si>
  <si>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</si>
  <si>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</si>
  <si>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</si>
  <si>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</si>
  <si>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</si>
  <si>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</si>
  <si>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</si>
  <si>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</si>
  <si>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</si>
  <si>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</si>
  <si>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</si>
  <si>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</si>
  <si>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</si>
  <si>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</si>
  <si>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</si>
  <si>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</si>
  <si>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</si>
  <si>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</si>
  <si>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</si>
  <si>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</si>
  <si>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</si>
  <si>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</si>
  <si>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</si>
  <si>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</si>
  <si>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</si>
  <si>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</si>
  <si>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</si>
  <si>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</si>
  <si>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</si>
  <si>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</si>
  <si>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</si>
  <si>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</si>
  <si>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</si>
  <si>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</si>
  <si>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</si>
  <si>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</si>
  <si>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</si>
  <si>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</si>
  <si>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</si>
  <si>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</si>
  <si>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</si>
  <si>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</si>
  <si>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</si>
  <si>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</si>
  <si>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</si>
  <si>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</si>
  <si>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</si>
  <si>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</si>
  <si>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</si>
  <si>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</si>
  <si>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</si>
  <si>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</si>
  <si>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</si>
  <si>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</si>
  <si>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</si>
  <si>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</si>
  <si>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</si>
  <si>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</si>
  <si>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</si>
  <si>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</si>
  <si>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</si>
  <si>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</si>
  <si>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</si>
  <si>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</si>
  <si>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</si>
  <si>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</si>
  <si>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</si>
  <si>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</si>
  <si>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</si>
  <si>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</si>
  <si>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</si>
  <si>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</si>
  <si>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</si>
  <si>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</si>
  <si>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</si>
  <si>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</si>
  <si>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</si>
  <si>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</si>
  <si>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</si>
  <si>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</si>
  <si>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</si>
  <si>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</si>
  <si>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</si>
  <si>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</si>
  <si>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</si>
  <si>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</si>
  <si>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</si>
  <si>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</si>
  <si>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</si>
  <si>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</si>
  <si>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</si>
  <si>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</si>
  <si>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</si>
  <si>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</si>
  <si>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</si>
  <si>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</si>
  <si>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</si>
  <si>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</si>
  <si>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</si>
  <si>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</si>
  <si>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</si>
  <si>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</si>
  <si>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</si>
  <si>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</si>
  <si>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</si>
  <si>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</si>
  <si>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</si>
  <si>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</si>
  <si>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</si>
  <si>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</si>
  <si>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</si>
  <si>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</si>
  <si>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</si>
  <si>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</si>
  <si>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</si>
  <si>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</si>
  <si>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</si>
  <si>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</si>
  <si>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</si>
  <si>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</si>
  <si>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</si>
  <si>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</si>
  <si>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</si>
  <si>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</si>
  <si>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</si>
  <si>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</si>
  <si>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</si>
  <si>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</si>
  <si>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</si>
  <si>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</si>
  <si>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</si>
  <si>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</si>
  <si>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</si>
  <si>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</si>
  <si>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</si>
  <si>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</si>
  <si>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</si>
  <si>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</si>
  <si>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</si>
  <si>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</si>
  <si>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</si>
  <si>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</si>
  <si>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</si>
  <si>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</si>
  <si>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</si>
  <si>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</si>
  <si>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</si>
  <si>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</si>
  <si>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</si>
  <si>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</si>
  <si>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</si>
  <si>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</si>
  <si>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</si>
  <si>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</si>
  <si>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</si>
  <si>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</si>
  <si>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</si>
  <si>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</si>
  <si>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</si>
  <si>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</si>
  <si>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</si>
  <si>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</si>
  <si>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</si>
  <si>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</si>
  <si>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</si>
  <si>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</si>
  <si>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</si>
  <si>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</si>
  <si>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</si>
  <si>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</si>
  <si>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</si>
  <si>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</si>
  <si>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</si>
  <si>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</si>
  <si>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</si>
  <si>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</si>
  <si>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</si>
  <si>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</si>
  <si>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</si>
  <si>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</si>
  <si>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</si>
  <si>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</si>
  <si>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</si>
  <si>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</si>
  <si>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</si>
  <si>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</si>
  <si>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</si>
  <si>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</si>
  <si>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</si>
  <si>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</si>
  <si>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</si>
  <si>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</si>
  <si>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</si>
  <si>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</si>
  <si>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</si>
  <si>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</si>
  <si>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</si>
  <si>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</si>
  <si>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</si>
  <si>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</si>
  <si>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</si>
  <si>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</si>
  <si>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</si>
  <si>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</si>
  <si>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</si>
  <si>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</si>
  <si>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</si>
  <si>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</si>
  <si>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</si>
  <si>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</si>
  <si>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</si>
  <si>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</si>
  <si>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</si>
  <si>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</si>
  <si>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</si>
  <si>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</si>
  <si>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</si>
  <si>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</si>
  <si>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</si>
  <si>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</si>
  <si>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</si>
  <si>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</si>
  <si>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</si>
  <si>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</si>
  <si>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</si>
  <si>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</si>
  <si>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</si>
  <si>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</si>
  <si>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</si>
  <si>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</si>
  <si>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</si>
  <si>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</si>
  <si>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</si>
  <si>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</si>
  <si>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</si>
  <si>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</si>
  <si>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</si>
  <si>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</si>
  <si>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</si>
  <si>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</si>
  <si>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</si>
  <si>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</si>
  <si>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</si>
  <si>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</si>
  <si>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</si>
  <si>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</si>
  <si>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</si>
  <si>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</si>
  <si>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</si>
  <si>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</si>
  <si>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</si>
  <si>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</si>
  <si>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</si>
  <si>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</si>
  <si>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</si>
  <si>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</si>
  <si>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</si>
  <si>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</si>
  <si>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</si>
  <si>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</si>
  <si>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</si>
  <si>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</si>
  <si>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</si>
  <si>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</si>
  <si>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</si>
  <si>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</si>
  <si>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</si>
  <si>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</si>
  <si>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</si>
  <si>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</si>
  <si>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</si>
  <si>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</si>
  <si>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</si>
  <si>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</si>
  <si>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</si>
  <si>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</si>
  <si>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</si>
  <si>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</si>
  <si>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</si>
  <si>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</si>
  <si>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</si>
  <si>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</si>
  <si>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</si>
  <si>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</si>
  <si>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</si>
  <si>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</si>
  <si>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</si>
  <si>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</si>
  <si>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</si>
  <si>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</si>
  <si>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</si>
  <si>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</si>
  <si>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</si>
  <si>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</si>
  <si>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</si>
  <si>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</si>
  <si>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</si>
  <si>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</si>
  <si>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</si>
  <si>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</si>
  <si>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</si>
  <si>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</si>
  <si>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</si>
  <si>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</si>
  <si>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</si>
  <si>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</si>
  <si>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</si>
  <si>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</si>
  <si>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</si>
  <si>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</si>
  <si>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</si>
  <si>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</si>
  <si>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</si>
  <si>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</si>
  <si>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</si>
  <si>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</si>
  <si>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</si>
  <si>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</si>
  <si>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</si>
  <si>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</si>
  <si>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</si>
  <si>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</si>
  <si>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</si>
  <si>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</si>
  <si>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</si>
  <si>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</si>
  <si>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</si>
  <si>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</si>
  <si>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</si>
  <si>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</si>
  <si>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</si>
  <si>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</si>
  <si>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</si>
  <si>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</si>
  <si>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</si>
  <si>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</si>
  <si>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</si>
  <si>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</si>
  <si>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</si>
  <si>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</si>
  <si>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</si>
  <si>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</si>
  <si>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</si>
  <si>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</si>
  <si>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</si>
  <si>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</si>
  <si>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</si>
  <si>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</si>
  <si>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</si>
  <si>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</si>
  <si>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</si>
  <si>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</si>
  <si>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</si>
  <si>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</si>
  <si>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</si>
  <si>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</si>
  <si>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</si>
  <si>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</si>
  <si>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</si>
  <si>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</si>
  <si>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</si>
  <si>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</si>
  <si>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</si>
  <si>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</si>
  <si>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</si>
  <si>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</si>
  <si>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</si>
  <si>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</si>
  <si>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</si>
  <si>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</si>
  <si>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</si>
  <si>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</si>
  <si>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</si>
  <si>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</si>
  <si>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</si>
  <si>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</si>
  <si>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</si>
  <si>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</si>
  <si>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</si>
  <si>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</si>
  <si>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</si>
  <si>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</si>
  <si>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</si>
  <si>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</si>
  <si>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</si>
  <si>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</si>
  <si>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</si>
  <si>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</si>
  <si>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</si>
  <si>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</si>
  <si>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</si>
  <si>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</si>
  <si>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</si>
  <si>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</si>
  <si>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</si>
  <si>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</si>
  <si>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</si>
  <si>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</si>
  <si>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</si>
  <si>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</si>
  <si>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</si>
  <si>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</si>
  <si>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</si>
  <si>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</si>
  <si>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</si>
  <si>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</si>
  <si>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</si>
  <si>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</si>
  <si>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</si>
  <si>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</si>
  <si>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</si>
  <si>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</si>
  <si>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</si>
  <si>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</si>
  <si>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</si>
  <si>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</si>
  <si>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</si>
  <si>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</si>
  <si>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</si>
  <si>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</si>
  <si>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</si>
  <si>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</si>
  <si>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</si>
  <si>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</si>
  <si>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</si>
  <si>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</si>
  <si>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</si>
  <si>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</si>
  <si>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</si>
  <si>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</si>
  <si>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</si>
  <si>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</si>
  <si>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</si>
  <si>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</si>
  <si>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</si>
  <si>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</si>
  <si>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</si>
  <si>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</si>
  <si>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</si>
  <si>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</si>
  <si>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</si>
  <si>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</si>
  <si>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</si>
  <si>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</si>
  <si>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</si>
  <si>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</si>
  <si>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</si>
  <si>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</si>
  <si>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</si>
  <si>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</si>
  <si>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</si>
  <si>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</si>
  <si>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</si>
  <si>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</si>
  <si>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</si>
  <si>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</si>
  <si>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</si>
  <si>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</si>
  <si>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</si>
  <si>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</si>
  <si>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</si>
  <si>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</si>
  <si>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</si>
  <si>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</si>
  <si>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</si>
  <si>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</si>
  <si>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</si>
  <si>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</si>
  <si>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</si>
  <si>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</si>
  <si>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</si>
  <si>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</si>
  <si>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</si>
  <si>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</si>
  <si>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</si>
  <si>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</si>
  <si>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</si>
  <si>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</si>
  <si>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</si>
  <si>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</si>
  <si>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</si>
  <si>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</si>
  <si>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</si>
  <si>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</si>
  <si>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</si>
  <si>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</si>
  <si>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</si>
  <si>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</si>
  <si>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</si>
  <si>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</si>
  <si>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</si>
  <si>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</si>
  <si>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</si>
  <si>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</si>
  <si>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</si>
  <si>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</si>
  <si>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</si>
  <si>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</si>
  <si>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</si>
  <si>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</si>
  <si>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</si>
  <si>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</si>
  <si>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</si>
  <si>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</si>
  <si>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</si>
  <si>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</si>
  <si>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</si>
  <si>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</si>
  <si>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</si>
  <si>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</si>
  <si>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</si>
  <si>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</si>
  <si>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</si>
  <si>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</si>
  <si>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</si>
  <si>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</si>
  <si>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</si>
  <si>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</si>
  <si>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</si>
  <si>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</si>
  <si>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</si>
  <si>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</si>
  <si>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</si>
  <si>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</si>
  <si>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</si>
  <si>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</si>
  <si>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</si>
  <si>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</si>
  <si>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</si>
  <si>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</si>
  <si>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</si>
  <si>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</si>
  <si>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</si>
  <si>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</si>
  <si>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</si>
  <si>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</si>
  <si>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</si>
  <si>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</si>
  <si>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</si>
  <si>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</si>
  <si>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</si>
  <si>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</si>
  <si>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</si>
  <si>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</si>
  <si>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</si>
  <si>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</si>
  <si>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</si>
  <si>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</si>
  <si>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</si>
  <si>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</si>
  <si>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</si>
  <si>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</si>
  <si>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</si>
  <si>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</si>
  <si>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</si>
  <si>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</si>
  <si>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</si>
  <si>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</si>
  <si>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</si>
  <si>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</si>
  <si>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</si>
  <si>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</si>
  <si>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</si>
  <si>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</si>
  <si>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</si>
  <si>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</si>
  <si>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</si>
  <si>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</si>
  <si>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</si>
  <si>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</si>
  <si>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</si>
  <si>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</si>
  <si>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</si>
  <si>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</si>
  <si>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</si>
  <si>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</si>
  <si>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</si>
  <si>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</si>
  <si>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</si>
  <si>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</si>
  <si>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</si>
  <si>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</si>
  <si>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</si>
  <si>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</si>
  <si>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</si>
  <si>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</si>
  <si>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</si>
  <si>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</si>
  <si>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</si>
  <si>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</si>
  <si>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</si>
  <si>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</si>
  <si>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</si>
  <si>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</si>
  <si>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</si>
  <si>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</si>
  <si>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</si>
  <si>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</si>
  <si>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</si>
  <si>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</si>
  <si>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</si>
  <si>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</si>
  <si>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</si>
  <si>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</si>
  <si>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</si>
  <si>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</si>
  <si>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</si>
  <si>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</si>
  <si>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</si>
  <si>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</si>
  <si>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</si>
  <si>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</si>
  <si>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</si>
  <si>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</si>
  <si>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</si>
  <si>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</si>
  <si>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</si>
  <si>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</si>
  <si>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</si>
  <si>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</si>
  <si>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</si>
  <si>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</si>
  <si>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</si>
  <si>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</si>
  <si>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</si>
  <si>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</si>
  <si>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</si>
  <si>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</si>
  <si>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</si>
  <si>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</si>
  <si>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</si>
  <si>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</si>
  <si>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</si>
  <si>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</si>
  <si>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</si>
  <si>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</si>
  <si>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</si>
  <si>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</si>
  <si>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</si>
  <si>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</si>
  <si>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</si>
  <si>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</si>
  <si>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</si>
  <si>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</si>
  <si>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</si>
  <si>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</si>
  <si>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</si>
  <si>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</si>
  <si>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</si>
  <si>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</si>
  <si>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</si>
  <si>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</si>
  <si>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</si>
  <si>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</si>
  <si>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</si>
  <si>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</si>
  <si>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</si>
  <si>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</si>
  <si>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</si>
  <si>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</si>
  <si>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</si>
  <si>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</si>
  <si>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</si>
  <si>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</si>
  <si>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</si>
  <si>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</si>
  <si>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</si>
  <si>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</si>
  <si>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</si>
  <si>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</si>
  <si>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</si>
  <si>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</si>
  <si>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</si>
  <si>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</si>
  <si>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</si>
  <si>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</si>
  <si>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</si>
  <si>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</si>
  <si>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</si>
  <si>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</si>
  <si>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</si>
  <si>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</si>
  <si>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</si>
  <si>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</si>
  <si>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</si>
  <si>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</si>
  <si>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</si>
  <si>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</si>
  <si>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</si>
  <si>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</si>
  <si>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</si>
  <si>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</si>
  <si>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</si>
  <si>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</si>
  <si>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</si>
  <si>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</si>
  <si>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</si>
  <si>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</si>
  <si>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</si>
  <si>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</si>
  <si>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</si>
  <si>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</si>
  <si>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</si>
  <si>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</si>
  <si>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</si>
  <si>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</si>
  <si>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</si>
  <si>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</si>
  <si>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</si>
  <si>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</si>
  <si>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</si>
  <si>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</si>
  <si>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</si>
  <si>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</si>
  <si>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</si>
  <si>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</si>
  <si>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</si>
  <si>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</si>
  <si>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</si>
  <si>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</si>
  <si>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</si>
  <si>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</si>
  <si>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</si>
  <si>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</si>
  <si>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</si>
  <si>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</si>
  <si>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</si>
  <si>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</si>
  <si>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</si>
  <si>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</si>
  <si>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</si>
  <si>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</si>
  <si>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</si>
  <si>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</si>
  <si>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</si>
  <si>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</si>
  <si>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</si>
  <si>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</si>
  <si>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</si>
  <si>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</si>
  <si>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</si>
  <si>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</si>
  <si>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</si>
  <si>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</si>
  <si>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</si>
  <si>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</si>
  <si>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</si>
  <si>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</si>
  <si>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</si>
  <si>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</si>
  <si>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</si>
  <si>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</si>
  <si>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</si>
  <si>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</si>
  <si>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</si>
  <si>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</si>
  <si>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</si>
  <si>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</si>
  <si>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</si>
  <si>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</si>
  <si>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</si>
  <si>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</si>
  <si>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</si>
  <si>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</si>
  <si>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</si>
  <si>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</si>
  <si>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</si>
  <si>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</si>
  <si>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</si>
  <si>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</si>
  <si>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</si>
  <si>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</si>
  <si>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</si>
  <si>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</si>
  <si>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</si>
  <si>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</si>
  <si>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</si>
  <si>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</si>
  <si>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</si>
  <si>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</si>
  <si>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</si>
  <si>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</si>
  <si>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</si>
  <si>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</si>
  <si>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</si>
  <si>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</si>
  <si>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</si>
  <si>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</si>
  <si>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</si>
  <si>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</si>
  <si>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</si>
  <si>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</si>
  <si>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</si>
  <si>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</si>
  <si>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</si>
  <si>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</si>
  <si>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</si>
  <si>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</si>
  <si>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</si>
  <si>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</si>
  <si>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</si>
  <si>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</si>
  <si>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</si>
  <si>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</si>
  <si>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</si>
  <si>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</si>
  <si>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</si>
  <si>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</si>
  <si>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</si>
  <si>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</si>
  <si>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</si>
  <si>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</si>
  <si>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</si>
  <si>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</si>
  <si>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</si>
  <si>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</si>
  <si>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</si>
  <si>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</si>
  <si>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</si>
  <si>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</si>
  <si>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</si>
  <si>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</si>
  <si>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</si>
  <si>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</si>
  <si>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</si>
  <si>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</si>
  <si>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</si>
  <si>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</si>
  <si>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</si>
  <si>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</si>
  <si>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</si>
  <si>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</si>
  <si>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</si>
  <si>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</si>
  <si>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</si>
  <si>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</si>
  <si>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</si>
  <si>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</si>
  <si>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</si>
  <si>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</si>
  <si>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</si>
  <si>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</si>
  <si>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</si>
  <si>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</si>
  <si>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</si>
  <si>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</si>
  <si>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</si>
  <si>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</si>
  <si>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</si>
  <si>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</si>
  <si>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</si>
  <si>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</si>
  <si>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</si>
  <si>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</si>
  <si>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</si>
  <si>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</si>
  <si>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</si>
  <si>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</si>
  <si>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</si>
  <si>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</si>
  <si>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</si>
  <si>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</si>
  <si>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</si>
  <si>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</si>
  <si>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</si>
  <si>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</si>
  <si>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</si>
  <si>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</si>
  <si>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</si>
  <si>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</si>
  <si>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</si>
  <si>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</si>
  <si>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</si>
  <si>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</si>
  <si>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</si>
  <si>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</si>
  <si>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</si>
  <si>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</si>
  <si>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</si>
  <si>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</si>
  <si>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</si>
  <si>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</si>
  <si>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</si>
  <si>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</si>
  <si>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</si>
  <si>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</si>
  <si>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</si>
  <si>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</si>
  <si>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</si>
  <si>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</si>
  <si>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</si>
  <si>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</si>
  <si>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</si>
  <si>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</si>
  <si>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</si>
  <si>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</si>
  <si>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</si>
  <si>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</si>
  <si>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</si>
  <si>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</si>
  <si>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</si>
  <si>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</si>
  <si>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</si>
  <si>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</si>
  <si>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</si>
  <si>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</si>
  <si>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</si>
  <si>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</si>
  <si>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</si>
  <si>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</si>
  <si>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</si>
  <si>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</si>
  <si>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</si>
  <si>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</si>
  <si>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</si>
  <si>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</si>
  <si>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</si>
  <si>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</si>
  <si>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</si>
  <si>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</si>
  <si>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</si>
  <si>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</si>
  <si>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</si>
  <si>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</si>
  <si>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</si>
  <si>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</si>
  <si>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</si>
  <si>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</si>
  <si>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</si>
  <si>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</si>
  <si>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</si>
  <si>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</si>
  <si>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</si>
  <si>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</si>
  <si>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</si>
  <si>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</si>
  <si>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</si>
  <si>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</si>
  <si>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</si>
  <si>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</si>
  <si>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</si>
  <si>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</si>
  <si>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</si>
  <si>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</si>
  <si>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</si>
  <si>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</si>
  <si>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</si>
  <si>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</si>
  <si>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</si>
  <si>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</si>
  <si>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</si>
  <si>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</si>
  <si>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</si>
  <si>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</si>
  <si>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</si>
  <si>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</si>
  <si>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</si>
  <si>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</si>
  <si>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</si>
  <si>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</si>
  <si>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</si>
  <si>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</si>
  <si>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</si>
  <si>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</si>
  <si>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</si>
  <si>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</si>
  <si>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</si>
  <si>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</si>
  <si>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</si>
  <si>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</si>
  <si>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</si>
  <si>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</si>
  <si>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</si>
  <si>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</si>
  <si>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</si>
  <si>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</si>
  <si>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</si>
  <si>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</si>
  <si>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</si>
  <si>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</si>
  <si>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</si>
  <si>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</si>
  <si>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</si>
  <si>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</si>
  <si>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</si>
  <si>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</si>
  <si>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</si>
  <si>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</si>
  <si>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</si>
  <si>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</si>
  <si>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</si>
  <si>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</si>
  <si>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</si>
  <si>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</si>
  <si>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</si>
  <si>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</si>
  <si>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</si>
  <si>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</si>
  <si>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</si>
  <si>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</si>
  <si>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</si>
  <si>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</si>
  <si>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</si>
  <si>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</si>
  <si>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</si>
  <si>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</si>
  <si>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</si>
  <si>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</si>
  <si>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</si>
  <si>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</si>
  <si>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</si>
  <si>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</si>
  <si>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</si>
  <si>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</si>
  <si>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</si>
  <si>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</si>
  <si>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</si>
  <si>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</si>
  <si>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</si>
  <si>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</si>
  <si>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</si>
  <si>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</si>
  <si>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</si>
  <si>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</si>
  <si>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</si>
  <si>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</si>
  <si>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</si>
  <si>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</si>
  <si>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</si>
  <si>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</si>
  <si>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</si>
  <si>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</si>
  <si>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</si>
  <si>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</si>
  <si>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</si>
  <si>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</si>
  <si>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</si>
  <si>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</si>
  <si>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</si>
  <si>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</si>
  <si>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</si>
  <si>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</si>
  <si>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</si>
  <si>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</si>
  <si>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</si>
  <si>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</si>
  <si>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</si>
  <si>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</si>
  <si>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</si>
  <si>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</si>
  <si>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</si>
  <si>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</si>
  <si>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</si>
  <si>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</si>
  <si>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</si>
  <si>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</si>
  <si>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</si>
  <si>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</si>
  <si>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</si>
  <si>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</si>
  <si>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</si>
  <si>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</si>
  <si>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</si>
  <si>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</si>
  <si>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</si>
  <si>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</si>
  <si>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</si>
  <si>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</si>
  <si>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</si>
  <si>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</si>
  <si>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</si>
  <si>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</si>
  <si>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</si>
  <si>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</si>
  <si>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</si>
  <si>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</si>
  <si>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</si>
  <si>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</si>
  <si>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</si>
  <si>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</si>
  <si>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</si>
  <si>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</si>
  <si>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</si>
  <si>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</si>
  <si>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</si>
  <si>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</si>
  <si>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</si>
  <si>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</si>
  <si>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</si>
  <si>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</si>
  <si>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</si>
  <si>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</si>
  <si>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</si>
  <si>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</si>
  <si>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</si>
  <si>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</si>
  <si>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</si>
  <si>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</si>
  <si>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</si>
  <si>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</si>
  <si>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</si>
  <si>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</si>
  <si>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</si>
  <si>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</si>
  <si>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</si>
  <si>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</si>
  <si>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</si>
  <si>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</si>
  <si>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</si>
  <si>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</si>
  <si>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</si>
  <si>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</si>
  <si>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</si>
  <si>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</si>
  <si>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</si>
  <si>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</si>
  <si>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</si>
  <si>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</si>
  <si>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</si>
  <si>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</si>
  <si>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</si>
  <si>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</si>
  <si>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</si>
  <si>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</si>
  <si>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</si>
  <si>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</si>
  <si>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</si>
  <si>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</si>
  <si>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</si>
  <si>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</si>
  <si>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</si>
  <si>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</si>
  <si>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</si>
  <si>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</si>
  <si>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</si>
  <si>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</si>
  <si>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</si>
  <si>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</si>
  <si>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</si>
  <si>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</si>
  <si>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</si>
  <si>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</si>
  <si>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</si>
  <si>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</si>
  <si>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</si>
  <si>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</si>
  <si>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</si>
  <si>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</si>
  <si>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</si>
  <si>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</si>
  <si>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</si>
  <si>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</si>
  <si>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</si>
  <si>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</si>
  <si>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</si>
  <si>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</si>
  <si>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</si>
  <si>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</si>
  <si>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</si>
  <si>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</si>
  <si>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</si>
  <si>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</si>
  <si>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</si>
  <si>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</si>
  <si>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</si>
  <si>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</si>
  <si>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</si>
  <si>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</si>
  <si>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</si>
  <si>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</si>
  <si>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</si>
  <si>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</si>
  <si>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</si>
  <si>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</si>
  <si>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</si>
  <si>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</si>
  <si>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</si>
  <si>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</si>
  <si>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</si>
  <si>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</si>
  <si>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</si>
  <si>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</si>
  <si>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</si>
  <si>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</si>
  <si>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</si>
  <si>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</si>
  <si>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</si>
  <si>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</si>
  <si>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</si>
  <si>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</si>
  <si>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</si>
  <si>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</si>
  <si>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</si>
  <si>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</si>
  <si>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</si>
  <si>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</si>
  <si>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</si>
  <si>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</si>
  <si>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</si>
  <si>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</si>
  <si>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</si>
  <si>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</si>
  <si>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</si>
  <si>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</si>
  <si>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</si>
  <si>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</si>
  <si>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</si>
  <si>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</si>
  <si>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</si>
  <si>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</si>
  <si>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</si>
  <si>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</si>
  <si>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</si>
  <si>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</si>
  <si>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</si>
  <si>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</si>
  <si>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</si>
  <si>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</si>
  <si>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</si>
  <si>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</si>
  <si>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</si>
  <si>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</si>
  <si>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</si>
  <si>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</si>
  <si>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</si>
  <si>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</si>
  <si>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</si>
  <si>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</si>
  <si>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</si>
  <si>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</si>
  <si>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</si>
  <si>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</si>
  <si>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</si>
  <si>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</si>
  <si>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</si>
  <si>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</si>
  <si>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</si>
  <si>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</si>
  <si>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</si>
  <si>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</si>
  <si>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</si>
  <si>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</si>
  <si>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</si>
  <si>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</si>
  <si>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</si>
  <si>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</si>
  <si>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</si>
  <si>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</si>
  <si>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</si>
  <si>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</si>
  <si>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</si>
  <si>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</si>
  <si>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</si>
  <si>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</si>
  <si>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</si>
  <si>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</si>
  <si>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</si>
  <si>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</si>
  <si>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</si>
  <si>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</si>
  <si>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</si>
  <si>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</si>
  <si>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</si>
  <si>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</si>
  <si>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</si>
  <si>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</si>
  <si>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</si>
  <si>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</si>
  <si>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</si>
  <si>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</si>
  <si>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</si>
  <si>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</si>
  <si>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</si>
  <si>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</si>
  <si>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</si>
  <si>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</si>
  <si>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</si>
  <si>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</si>
  <si>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</si>
  <si>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</si>
  <si>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</si>
  <si>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</si>
  <si>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</si>
  <si>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</si>
  <si>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</si>
  <si>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</si>
  <si>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</si>
  <si>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</si>
  <si>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</si>
  <si>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</si>
  <si>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</si>
  <si>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</si>
  <si>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</si>
  <si>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</si>
  <si>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</si>
  <si>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</si>
  <si>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</si>
  <si>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</si>
  <si>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</si>
  <si>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</si>
  <si>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</si>
  <si>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</si>
  <si>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</si>
  <si>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</si>
  <si>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</si>
  <si>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</si>
  <si>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</si>
  <si>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</si>
  <si>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</si>
  <si>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</si>
  <si>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</si>
  <si>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</si>
  <si>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</si>
  <si>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</si>
  <si>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</si>
  <si>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</si>
  <si>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</si>
  <si>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</si>
  <si>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</si>
  <si>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</si>
  <si>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</si>
  <si>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</si>
  <si>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</si>
  <si>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</si>
  <si>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</si>
  <si>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</si>
  <si>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</si>
  <si>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</si>
  <si>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</si>
  <si>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</si>
  <si>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</si>
  <si>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</si>
  <si>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</si>
  <si>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</si>
  <si>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</si>
  <si>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</si>
  <si>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</si>
  <si>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</si>
  <si>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</si>
  <si>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</si>
  <si>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</si>
  <si>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</si>
  <si>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</si>
  <si>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</si>
  <si>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</si>
  <si>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</si>
  <si>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</si>
  <si>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</si>
  <si>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</si>
  <si>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</si>
  <si>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</si>
  <si>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</si>
  <si>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</si>
  <si>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</si>
  <si>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</si>
  <si>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</si>
  <si>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</si>
  <si>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</si>
  <si>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</si>
  <si>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</si>
  <si>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</si>
  <si>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</si>
  <si>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</si>
  <si>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</si>
  <si>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</si>
  <si>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</si>
  <si>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</si>
  <si>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</si>
  <si>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</si>
  <si>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</si>
  <si>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</si>
  <si>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</si>
  <si>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</si>
  <si>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</si>
  <si>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</si>
  <si>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</si>
  <si>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</si>
  <si>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</si>
  <si>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</si>
  <si>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</si>
  <si>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</si>
  <si>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</si>
  <si>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</si>
  <si>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</si>
  <si>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</si>
  <si>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</si>
  <si>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</si>
  <si>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</si>
  <si>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</si>
  <si>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</si>
  <si>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</si>
  <si>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</si>
  <si>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</si>
  <si>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</si>
  <si>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</si>
  <si>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</si>
  <si>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</si>
  <si>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</si>
  <si>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</si>
  <si>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</si>
  <si>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</si>
  <si>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</si>
  <si>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</si>
  <si>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</si>
  <si>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</si>
  <si>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</si>
  <si>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</si>
  <si>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</si>
  <si>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</si>
  <si>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</si>
  <si>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</si>
  <si>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</si>
  <si>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</si>
  <si>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</si>
  <si>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</si>
  <si>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</si>
  <si>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</si>
  <si>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</si>
  <si>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</si>
  <si>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</si>
  <si>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</si>
  <si>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</si>
  <si>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</si>
  <si>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</si>
  <si>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</si>
  <si>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</si>
  <si>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</si>
  <si>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</si>
  <si>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</si>
  <si>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</si>
  <si>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</si>
  <si>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</si>
  <si>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</si>
  <si>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</si>
  <si>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</si>
  <si>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</si>
  <si>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</si>
  <si>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</si>
  <si>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</si>
  <si>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</si>
  <si>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</si>
  <si>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</si>
  <si>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</si>
  <si>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</si>
  <si>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</si>
  <si>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</si>
  <si>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</si>
  <si>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</si>
  <si>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</si>
  <si>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</si>
  <si>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</si>
  <si>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</si>
  <si>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</si>
  <si>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</si>
  <si>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</si>
  <si>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</si>
  <si>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</si>
  <si>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</si>
  <si>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</si>
  <si>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</si>
  <si>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</si>
  <si>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</si>
  <si>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</si>
  <si>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</si>
  <si>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</si>
  <si>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</si>
  <si>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</si>
  <si>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</si>
  <si>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</si>
  <si>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</si>
  <si>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</si>
  <si>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</si>
  <si>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</si>
  <si>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</si>
  <si>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</si>
  <si>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</si>
  <si>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</si>
  <si>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</si>
  <si>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</si>
  <si>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</si>
  <si>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</si>
  <si>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</si>
  <si>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</si>
  <si>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</si>
  <si>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</si>
  <si>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</si>
  <si>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</si>
  <si>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</si>
  <si>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</si>
  <si>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</si>
  <si>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</si>
  <si>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</si>
  <si>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</si>
  <si>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</si>
  <si>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</si>
  <si>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</si>
  <si>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</si>
  <si>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</si>
  <si>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</si>
  <si>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</si>
  <si>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</si>
  <si>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</si>
  <si>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</si>
  <si>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</si>
  <si>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</si>
  <si>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</si>
  <si>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</si>
  <si>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</si>
  <si>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</si>
  <si>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</si>
  <si>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</si>
  <si>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</si>
  <si>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</si>
  <si>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</si>
  <si>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</si>
  <si>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</si>
  <si>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</si>
  <si>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</si>
  <si>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</si>
  <si>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</si>
  <si>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</si>
  <si>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</si>
  <si>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</si>
  <si>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</si>
  <si>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</si>
  <si>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</si>
  <si>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</si>
  <si>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</si>
  <si>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</si>
  <si>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</si>
  <si>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</si>
  <si>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</si>
  <si>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</si>
  <si>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</si>
  <si>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</si>
  <si>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</si>
  <si>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</si>
  <si>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</si>
  <si>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</si>
  <si>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</si>
  <si>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</si>
  <si>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</si>
  <si>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</si>
  <si>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</si>
  <si>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</si>
  <si>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</si>
  <si>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</si>
  <si>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</si>
  <si>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</si>
  <si>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</si>
  <si>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</si>
  <si>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</si>
  <si>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</si>
  <si>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</si>
  <si>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</si>
  <si>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</si>
  <si>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</si>
  <si>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</si>
  <si>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</si>
  <si>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</si>
  <si>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</si>
  <si>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</si>
  <si>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</si>
  <si>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</si>
  <si>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</si>
  <si>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</si>
  <si>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</si>
  <si>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</si>
  <si>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</si>
  <si>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</si>
  <si>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</si>
  <si>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</si>
  <si>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</si>
  <si>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</si>
  <si>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</si>
  <si>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</si>
  <si>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</si>
  <si>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</si>
  <si>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</si>
  <si>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</si>
  <si>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</si>
  <si>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</si>
  <si>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</si>
  <si>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</si>
  <si>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</si>
  <si>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</si>
  <si>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</si>
  <si>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</si>
  <si>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</si>
  <si>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</si>
  <si>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</si>
  <si>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</si>
  <si>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</si>
  <si>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</si>
  <si>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</si>
  <si>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</si>
  <si>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</si>
  <si>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</si>
  <si>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</si>
  <si>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</si>
  <si>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</si>
  <si>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</si>
  <si>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</si>
  <si>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</si>
  <si>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</si>
  <si>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</si>
  <si>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</si>
  <si>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</si>
  <si>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</si>
  <si>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</si>
  <si>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</si>
  <si>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</si>
  <si>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</si>
  <si>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</si>
  <si>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</si>
  <si>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</si>
  <si>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</si>
  <si>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</si>
  <si>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</si>
  <si>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</si>
  <si>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</si>
  <si>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</si>
  <si>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</si>
  <si>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</si>
  <si>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</si>
  <si>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</si>
  <si>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</si>
  <si>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</si>
  <si>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</si>
  <si>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</si>
  <si>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</si>
  <si>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</si>
  <si>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</si>
  <si>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</si>
  <si>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</si>
  <si>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</si>
  <si>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</si>
  <si>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</si>
  <si>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</si>
  <si>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</si>
  <si>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</si>
  <si>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</si>
  <si>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</si>
  <si>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</si>
  <si>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</si>
  <si>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</si>
  <si>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</si>
  <si>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</si>
  <si>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</si>
  <si>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</si>
  <si>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</si>
  <si>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</si>
  <si>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</si>
  <si>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</si>
  <si>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</si>
  <si>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</si>
  <si>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</si>
  <si>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</si>
  <si>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</si>
  <si>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</si>
  <si>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</si>
  <si>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</si>
  <si>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</si>
  <si>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</si>
  <si>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</si>
  <si>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</si>
  <si>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</si>
  <si>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</si>
  <si>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</si>
  <si>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</si>
  <si>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</si>
  <si>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</si>
  <si>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</si>
  <si>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</si>
  <si>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</si>
  <si>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</si>
  <si>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</si>
  <si>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</si>
  <si>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</si>
  <si>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</si>
  <si>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</si>
  <si>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</si>
  <si>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</si>
  <si>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</si>
  <si>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</si>
  <si>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</si>
  <si>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</si>
  <si>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</si>
  <si>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</si>
  <si>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</si>
  <si>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</si>
  <si>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</si>
  <si>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</si>
  <si>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</si>
  <si>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</si>
  <si>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</si>
  <si>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</si>
  <si>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</si>
  <si>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</si>
  <si>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</si>
  <si>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</si>
  <si>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</si>
  <si>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</si>
  <si>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</si>
  <si>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</si>
  <si>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</si>
  <si>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</si>
  <si>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</si>
  <si>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</si>
  <si>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</si>
  <si>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</si>
  <si>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</si>
  <si>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</si>
  <si>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</si>
  <si>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</si>
  <si>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</si>
  <si>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</si>
  <si>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</si>
  <si>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</si>
  <si>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</si>
  <si>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</si>
  <si>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</si>
  <si>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</si>
  <si>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</si>
  <si>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</si>
  <si>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</si>
  <si>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</si>
  <si>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</si>
  <si>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</si>
  <si>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</si>
  <si>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</si>
  <si>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</si>
  <si>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</si>
  <si>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</si>
  <si>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</si>
  <si>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</si>
  <si>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</si>
  <si>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</si>
  <si>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</si>
  <si>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</si>
  <si>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</si>
  <si>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</si>
  <si>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</si>
  <si>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</si>
  <si>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</si>
  <si>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</si>
  <si>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</si>
  <si>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</si>
  <si>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</si>
  <si>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</si>
  <si>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</si>
  <si>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</si>
  <si>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</si>
  <si>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</si>
  <si>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</si>
  <si>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</si>
  <si>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</si>
  <si>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</si>
  <si>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</si>
  <si>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</si>
  <si>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</si>
  <si>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</si>
  <si>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</si>
  <si>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</si>
  <si>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</si>
  <si>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</si>
  <si>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</si>
  <si>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</si>
  <si>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</si>
  <si>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</si>
  <si>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</si>
  <si>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</si>
  <si>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</si>
  <si>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</si>
  <si>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</si>
  <si>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</si>
  <si>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</si>
  <si>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</si>
  <si>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</si>
  <si>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</si>
  <si>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</si>
  <si>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</si>
  <si>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</si>
  <si>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</si>
  <si>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</si>
  <si>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</si>
  <si>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</si>
  <si>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</si>
  <si>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</si>
  <si>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</si>
  <si>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</si>
  <si>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</si>
  <si>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</si>
  <si>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</si>
  <si>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</si>
  <si>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</si>
  <si>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</si>
  <si>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</si>
  <si>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</si>
  <si>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</si>
  <si>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</si>
  <si>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</si>
  <si>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</si>
  <si>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</si>
  <si>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</si>
  <si>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</si>
  <si>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</si>
  <si>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</si>
  <si>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</si>
  <si>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</si>
  <si>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</si>
  <si>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</si>
  <si>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</si>
  <si>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</si>
  <si>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</si>
  <si>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</si>
  <si>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</si>
  <si>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</si>
  <si>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</si>
  <si>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</si>
  <si>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</si>
  <si>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</si>
  <si>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</si>
  <si>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</si>
  <si>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</si>
  <si>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</si>
  <si>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</si>
  <si>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</si>
  <si>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</si>
  <si>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</si>
  <si>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</si>
  <si>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</si>
  <si>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</si>
  <si>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</si>
  <si>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</si>
  <si>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</si>
  <si>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</si>
  <si>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</si>
  <si>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</si>
  <si>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</si>
  <si>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</si>
  <si>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</si>
  <si>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</si>
  <si>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</si>
  <si>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</si>
  <si>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</si>
  <si>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</si>
  <si>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</si>
  <si>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</si>
  <si>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</si>
  <si>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</si>
  <si>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</si>
  <si>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</si>
  <si>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</si>
  <si>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</si>
  <si>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</si>
  <si>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</si>
  <si>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</si>
  <si>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</si>
  <si>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</si>
  <si>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</si>
  <si>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</si>
  <si>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</si>
  <si>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</si>
  <si>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</si>
  <si>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</si>
  <si>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</si>
  <si>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</si>
  <si>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</si>
  <si>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</si>
  <si>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</si>
  <si>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</si>
  <si>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</si>
  <si>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</si>
  <si>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</si>
  <si>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</si>
  <si>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</si>
  <si>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</si>
  <si>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</si>
  <si>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</si>
  <si>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</si>
  <si>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</si>
  <si>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</si>
  <si>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</si>
  <si>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</si>
  <si>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</si>
  <si>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</si>
  <si>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</si>
  <si>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</si>
  <si>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</si>
  <si>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</si>
  <si>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</si>
  <si>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</si>
  <si>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</si>
  <si>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</si>
  <si>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</si>
  <si>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</si>
  <si>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</si>
  <si>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</si>
  <si>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</si>
  <si>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</si>
  <si>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</si>
  <si>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</si>
  <si>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</si>
  <si>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</si>
  <si>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</si>
  <si>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</si>
  <si>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</si>
  <si>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</si>
  <si>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</si>
  <si>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</si>
  <si>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</si>
  <si>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</si>
  <si>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</si>
  <si>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</si>
  <si>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</si>
  <si>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</si>
  <si>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</si>
  <si>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</si>
  <si>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</si>
  <si>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</si>
  <si>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</si>
  <si>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</si>
  <si>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</si>
  <si>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</si>
  <si>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</si>
  <si>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</si>
  <si>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</si>
  <si>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</si>
  <si>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</si>
  <si>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</si>
  <si>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</si>
  <si>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</si>
  <si>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</si>
  <si>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</si>
  <si>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</si>
  <si>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</si>
  <si>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</si>
  <si>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</si>
  <si>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</si>
  <si>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</si>
  <si>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</si>
  <si>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</si>
  <si>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</si>
  <si>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</si>
  <si>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</si>
  <si>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</si>
  <si>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</si>
  <si>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</si>
  <si>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</si>
  <si>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</si>
  <si>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</si>
  <si>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</si>
  <si>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</si>
  <si>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</si>
  <si>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</si>
  <si>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</si>
  <si>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</si>
  <si>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</si>
  <si>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</si>
  <si>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</si>
  <si>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</si>
  <si>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</si>
  <si>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</si>
  <si>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</si>
  <si>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</si>
  <si>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</si>
  <si>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</si>
  <si>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</si>
  <si>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</si>
  <si>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</si>
  <si>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</si>
  <si>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</si>
  <si>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</si>
  <si>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</si>
  <si>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</si>
  <si>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</si>
  <si>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</si>
  <si>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</si>
  <si>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</si>
  <si>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</si>
  <si>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</si>
  <si>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</si>
  <si>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</si>
  <si>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</si>
  <si>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</si>
  <si>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</si>
  <si>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</si>
  <si>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</si>
  <si>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</si>
  <si>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</si>
  <si>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</si>
  <si>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</si>
  <si>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</si>
  <si>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</si>
  <si>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</si>
  <si>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</si>
  <si>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</si>
  <si>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</si>
  <si>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</si>
  <si>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</si>
  <si>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</si>
  <si>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</si>
  <si>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</si>
  <si>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</si>
  <si>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</si>
  <si>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</si>
  <si>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</si>
  <si>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</si>
  <si>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</si>
  <si>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</si>
  <si>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</si>
  <si>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</si>
  <si>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</si>
  <si>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</si>
  <si>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</si>
  <si>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</si>
  <si>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</si>
  <si>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</si>
  <si>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</si>
  <si>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</si>
  <si>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</si>
  <si>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</si>
  <si>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</si>
  <si>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</si>
  <si>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</si>
  <si>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</si>
  <si>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</si>
  <si>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</si>
  <si>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</si>
  <si>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</si>
  <si>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</si>
  <si>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</si>
  <si>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</si>
  <si>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</si>
  <si>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</si>
  <si>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</si>
  <si>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</si>
  <si>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</si>
  <si>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</si>
  <si>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</si>
  <si>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</si>
  <si>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</si>
  <si>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</si>
  <si>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</si>
  <si>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</si>
  <si>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</si>
  <si>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</si>
  <si>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</si>
  <si>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</si>
  <si>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</si>
  <si>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</si>
  <si>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</si>
  <si>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</si>
  <si>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</si>
  <si>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</si>
  <si>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</si>
  <si>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</si>
  <si>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</si>
  <si>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</si>
  <si>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</si>
  <si>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</si>
  <si>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</si>
  <si>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</si>
  <si>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</si>
  <si>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</si>
  <si>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</si>
  <si>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</si>
  <si>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</si>
  <si>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</si>
  <si>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</si>
  <si>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</si>
  <si>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</si>
  <si>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</si>
  <si>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</si>
  <si>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</si>
  <si>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</si>
  <si>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</si>
  <si>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</si>
  <si>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</si>
  <si>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</si>
  <si>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</si>
  <si>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</si>
  <si>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</si>
  <si>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</si>
  <si>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</si>
  <si>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</si>
  <si>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</si>
  <si>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</si>
  <si>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</si>
  <si>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</si>
  <si>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</si>
  <si>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</si>
  <si>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</si>
  <si>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</si>
  <si>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</si>
  <si>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</si>
  <si>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</si>
  <si>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</si>
  <si>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</si>
  <si>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</si>
  <si>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</si>
  <si>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</si>
  <si>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</si>
  <si>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</si>
  <si>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</si>
  <si>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</si>
  <si>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</si>
  <si>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</si>
  <si>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</si>
  <si>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</si>
  <si>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</si>
  <si>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</si>
  <si>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</si>
  <si>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</si>
  <si>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</si>
  <si>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</si>
  <si>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</si>
  <si>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</si>
  <si>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</si>
  <si>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</si>
  <si>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</si>
  <si>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</si>
  <si>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</si>
  <si>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</si>
  <si>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</si>
  <si>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</si>
  <si>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</si>
  <si>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</si>
  <si>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</si>
  <si>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</si>
  <si>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</si>
  <si>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</si>
  <si>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</si>
  <si>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</si>
  <si>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</si>
  <si>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</si>
  <si>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</si>
  <si>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</si>
  <si>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</si>
  <si>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</si>
  <si>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</si>
  <si>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</si>
  <si>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</si>
  <si>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</si>
  <si>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</si>
  <si>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</si>
  <si>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</si>
  <si>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</si>
  <si>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</si>
  <si>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</si>
  <si>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</si>
  <si>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</si>
  <si>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</si>
  <si>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</si>
  <si>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</si>
  <si>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</si>
  <si>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</si>
  <si>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</si>
  <si>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</si>
  <si>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</si>
  <si>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</si>
  <si>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</si>
  <si>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</si>
  <si>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</si>
  <si>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</si>
  <si>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</si>
  <si>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</si>
  <si>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</si>
  <si>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</si>
  <si>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</si>
  <si>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</si>
  <si>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</si>
  <si>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</si>
  <si>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</si>
  <si>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</si>
  <si>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</si>
  <si>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</si>
  <si>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</si>
  <si>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</si>
  <si>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</si>
  <si>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</si>
  <si>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</si>
  <si>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</si>
  <si>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</si>
  <si>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</si>
  <si>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</si>
  <si>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</si>
  <si>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</si>
  <si>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</si>
  <si>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</si>
  <si>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</si>
  <si>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</si>
  <si>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</si>
  <si>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</si>
  <si>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</si>
  <si>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</si>
  <si>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</si>
  <si>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</si>
  <si>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</si>
  <si>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</si>
  <si>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</si>
  <si>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</si>
  <si>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</si>
  <si>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</si>
  <si>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</si>
  <si>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</si>
  <si>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</si>
  <si>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</si>
  <si>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</si>
  <si>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</si>
  <si>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</si>
  <si>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</si>
  <si>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</si>
  <si>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</si>
  <si>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</si>
  <si>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</si>
  <si>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</si>
  <si>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</si>
  <si>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</si>
  <si>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</si>
  <si>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</si>
  <si>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</si>
  <si>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</si>
  <si>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</si>
  <si>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</si>
  <si>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</si>
  <si>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</si>
  <si>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</si>
  <si>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</si>
  <si>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</si>
  <si>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</si>
  <si>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</si>
  <si>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</si>
  <si>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</si>
  <si>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</si>
  <si>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</si>
  <si>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</si>
  <si>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</si>
  <si>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</si>
  <si>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</si>
  <si>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</si>
  <si>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</si>
  <si>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</si>
  <si>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</si>
  <si>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</si>
  <si>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</si>
  <si>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</si>
  <si>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</si>
  <si>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</si>
  <si>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</si>
  <si>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</si>
  <si>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</si>
  <si>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</si>
  <si>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</si>
  <si>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</si>
  <si>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</si>
  <si>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</si>
  <si>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</si>
  <si>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</si>
  <si>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</si>
  <si>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</si>
  <si>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</si>
  <si>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</si>
  <si>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</si>
  <si>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</si>
  <si>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</si>
  <si>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</si>
  <si>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</si>
  <si>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</si>
  <si>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</si>
  <si>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</si>
  <si>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</si>
  <si>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</si>
  <si>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</si>
  <si>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</si>
  <si>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</si>
  <si>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</si>
  <si>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</si>
  <si>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</si>
  <si>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</si>
  <si>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</si>
  <si>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</si>
  <si>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</si>
  <si>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</si>
  <si>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</si>
  <si>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</si>
  <si>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</si>
  <si>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</si>
  <si>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</si>
  <si>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</si>
  <si>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</si>
  <si>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</si>
  <si>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</si>
  <si>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</si>
  <si>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</si>
  <si>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</si>
  <si>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</si>
  <si>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</si>
  <si>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</si>
  <si>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</si>
  <si>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</si>
  <si>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</si>
  <si>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</si>
  <si>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</si>
  <si>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</si>
  <si>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</si>
  <si>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</si>
  <si>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</si>
  <si>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</si>
  <si>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</si>
  <si>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</si>
  <si>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</si>
  <si>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</si>
  <si>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</si>
  <si>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</si>
  <si>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</si>
  <si>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</si>
  <si>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</si>
  <si>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</si>
  <si>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</si>
  <si>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</si>
  <si>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</si>
  <si>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</si>
  <si>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</si>
  <si>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</si>
  <si>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</si>
  <si>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</si>
  <si>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</si>
  <si>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</si>
  <si>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</si>
  <si>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</si>
  <si>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</si>
  <si>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</si>
  <si>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</si>
  <si>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</si>
  <si>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</si>
  <si>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</si>
  <si>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</si>
  <si>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</si>
  <si>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</si>
  <si>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</si>
  <si>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</si>
  <si>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</si>
  <si>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</si>
  <si>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</si>
  <si>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</si>
  <si>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</si>
  <si>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</si>
  <si>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</si>
  <si>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</si>
  <si>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</si>
  <si>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</si>
  <si>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</si>
  <si>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</si>
  <si>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</si>
  <si>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</si>
  <si>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</si>
  <si>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</si>
  <si>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</si>
  <si>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</si>
  <si>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</si>
  <si>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</si>
  <si>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</si>
  <si>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</si>
  <si>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</si>
  <si>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</si>
  <si>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</si>
  <si>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</si>
  <si>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</si>
  <si>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</si>
  <si>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</si>
  <si>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</si>
  <si>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</si>
  <si>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</si>
  <si>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</si>
  <si>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</si>
  <si>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</si>
  <si>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</si>
  <si>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</si>
  <si>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</si>
  <si>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</si>
  <si>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</si>
  <si>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</si>
  <si>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</si>
  <si>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</si>
  <si>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</si>
  <si>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</si>
  <si>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</si>
  <si>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</si>
  <si>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</si>
  <si>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</si>
  <si>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</si>
  <si>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</si>
  <si>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</si>
  <si>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</si>
  <si>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</si>
  <si>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</si>
  <si>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</si>
  <si>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</si>
  <si>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</si>
  <si>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</si>
  <si>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</si>
  <si>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</si>
  <si>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</si>
  <si>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</si>
  <si>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</si>
  <si>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</si>
  <si>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</si>
  <si>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</si>
  <si>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</si>
  <si>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</si>
  <si>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</si>
  <si>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</si>
  <si>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</si>
  <si>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</si>
  <si>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</si>
  <si>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</si>
  <si>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</si>
  <si>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</si>
  <si>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</si>
  <si>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</si>
  <si>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</si>
  <si>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</si>
  <si>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</si>
  <si>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</si>
  <si>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</si>
  <si>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</si>
  <si>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</si>
  <si>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</si>
  <si>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</si>
  <si>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</si>
  <si>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</si>
  <si>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</si>
  <si>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</si>
  <si>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</si>
  <si>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</si>
  <si>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</si>
  <si>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</si>
  <si>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</si>
  <si>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</si>
  <si>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</si>
  <si>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</si>
  <si>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</si>
  <si>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</si>
  <si>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</si>
  <si>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</si>
  <si>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</si>
  <si>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</si>
  <si>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</si>
  <si>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</si>
  <si>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</si>
  <si>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</si>
  <si>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</si>
  <si>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</si>
  <si>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</si>
  <si>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</si>
  <si>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</si>
  <si>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</si>
  <si>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</si>
  <si>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</si>
  <si>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</si>
  <si>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</si>
  <si>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</si>
  <si>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</si>
  <si>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</si>
  <si>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</si>
  <si>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</si>
  <si>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</si>
  <si>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</si>
  <si>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</si>
  <si>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</si>
  <si>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</si>
  <si>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</si>
  <si>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</si>
  <si>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</si>
  <si>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</si>
  <si>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</si>
  <si>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</si>
  <si>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</si>
  <si>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</si>
  <si>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</si>
  <si>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</si>
  <si>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</si>
  <si>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</si>
  <si>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</si>
  <si>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</si>
  <si>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</si>
  <si>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</si>
  <si>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</si>
  <si>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</si>
  <si>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</si>
  <si>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</si>
  <si>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</si>
  <si>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</si>
  <si>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</si>
  <si>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</si>
  <si>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</si>
  <si>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</si>
  <si>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</si>
  <si>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</si>
  <si>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</si>
  <si>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</si>
  <si>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</si>
  <si>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</si>
  <si>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</si>
  <si>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</si>
  <si>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</si>
  <si>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</si>
  <si>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</si>
  <si>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</si>
  <si>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</si>
  <si>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</si>
  <si>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</si>
  <si>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</si>
  <si>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</si>
  <si>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</si>
  <si>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</si>
  <si>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</si>
  <si>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</si>
  <si>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</si>
  <si>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</si>
  <si>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</si>
  <si>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</si>
  <si>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</si>
  <si>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</si>
  <si>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</si>
  <si>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</si>
  <si>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</si>
  <si>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</si>
  <si>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</si>
  <si>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</si>
  <si>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</si>
  <si>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</si>
  <si>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</si>
  <si>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</si>
  <si>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</si>
  <si>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</si>
  <si>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</si>
  <si>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</si>
  <si>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</si>
  <si>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</si>
  <si>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</si>
  <si>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</si>
  <si>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</si>
  <si>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</si>
  <si>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</si>
  <si>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</si>
  <si>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</si>
  <si>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</si>
  <si>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</si>
  <si>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</si>
  <si>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</si>
  <si>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</si>
  <si>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</si>
  <si>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</si>
  <si>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</si>
  <si>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</si>
  <si>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</si>
  <si>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</si>
  <si>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</si>
  <si>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</si>
  <si>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</si>
  <si>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</si>
  <si>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</si>
  <si>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</si>
  <si>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</si>
  <si>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</si>
  <si>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</si>
  <si>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</si>
  <si>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</si>
  <si>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</si>
  <si>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</si>
  <si>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</si>
  <si>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</si>
  <si>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</si>
  <si>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</si>
  <si>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</si>
  <si>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</si>
  <si>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</si>
  <si>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</si>
  <si>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</si>
  <si>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</si>
  <si>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</si>
  <si>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</si>
  <si>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</si>
  <si>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</si>
  <si>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</si>
  <si>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</si>
  <si>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</si>
  <si>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</si>
  <si>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</si>
  <si>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</si>
  <si>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</si>
  <si>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</si>
  <si>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</si>
  <si>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</si>
  <si>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</si>
  <si>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</si>
  <si>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</si>
  <si>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</si>
  <si>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</si>
  <si>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</si>
  <si>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</si>
  <si>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</si>
  <si>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</si>
  <si>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</si>
  <si>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</si>
  <si>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</si>
  <si>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</si>
  <si>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</si>
  <si>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</si>
  <si>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</si>
  <si>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</si>
  <si>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</si>
  <si>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</si>
  <si>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</si>
  <si>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</si>
  <si>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</si>
  <si>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</si>
  <si>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</si>
  <si>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</si>
  <si>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</si>
  <si>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</si>
  <si>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</si>
  <si>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</si>
  <si>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</si>
  <si>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</si>
  <si>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</si>
  <si>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</si>
  <si>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</si>
  <si>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</si>
  <si>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</si>
  <si>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</si>
  <si>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</si>
  <si>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</si>
  <si>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</si>
  <si>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</si>
  <si>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</si>
  <si>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</si>
  <si>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</si>
  <si>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</si>
  <si>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</si>
  <si>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</si>
  <si>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</si>
  <si>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</si>
  <si>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</si>
  <si>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</si>
  <si>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</si>
  <si>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</si>
  <si>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</si>
  <si>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</si>
  <si>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</si>
  <si>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</si>
  <si>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</si>
  <si>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</si>
  <si>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</si>
  <si>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</si>
  <si>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</si>
  <si>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</si>
  <si>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</si>
  <si>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</si>
  <si>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</si>
  <si>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</si>
  <si>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</si>
  <si>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</si>
  <si>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</si>
  <si>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</si>
  <si>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</si>
  <si>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</si>
  <si>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</si>
  <si>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</si>
  <si>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</si>
  <si>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</si>
  <si>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</si>
  <si>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</si>
  <si>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</si>
  <si>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</si>
  <si>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</si>
  <si>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</si>
  <si>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</si>
  <si>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</si>
  <si>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</si>
  <si>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</si>
  <si>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</si>
  <si>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</si>
  <si>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</si>
  <si>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</si>
  <si>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</si>
  <si>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</si>
  <si>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</si>
  <si>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</si>
  <si>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</si>
  <si>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</si>
  <si>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</si>
  <si>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</si>
  <si>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</si>
  <si>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</si>
  <si>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</si>
  <si>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</si>
  <si>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</si>
  <si>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</si>
  <si>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</si>
  <si>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</si>
  <si>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</si>
  <si>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</si>
  <si>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</si>
  <si>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</si>
  <si>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</si>
  <si>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</si>
  <si>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</si>
  <si>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</si>
  <si>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</si>
  <si>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</si>
  <si>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</si>
  <si>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</si>
  <si>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</si>
  <si>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</si>
  <si>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</si>
  <si>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</si>
  <si>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</si>
  <si>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</si>
  <si>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</si>
  <si>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</si>
  <si>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</si>
  <si>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</si>
  <si>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</si>
  <si>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</si>
  <si>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</si>
  <si>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</si>
  <si>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</si>
  <si>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</si>
  <si>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</si>
  <si>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</si>
  <si>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</si>
  <si>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</si>
  <si>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</si>
  <si>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</si>
  <si>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</si>
  <si>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</si>
  <si>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</si>
  <si>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</si>
  <si>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</si>
  <si>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</si>
  <si>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</si>
  <si>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</si>
  <si>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</si>
  <si>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</si>
  <si>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</si>
  <si>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</si>
  <si>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</si>
  <si>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</si>
  <si>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</si>
  <si>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</si>
  <si>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</si>
  <si>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</si>
  <si>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</si>
  <si>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</si>
  <si>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</si>
  <si>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</si>
  <si>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</si>
  <si>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</si>
  <si>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</si>
  <si>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</si>
  <si>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</si>
  <si>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</si>
  <si>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</si>
  <si>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</si>
  <si>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</si>
  <si>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</si>
  <si>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</si>
  <si>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</si>
  <si>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</si>
  <si>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</si>
  <si>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</si>
  <si>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</si>
  <si>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</si>
  <si>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</si>
  <si>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</si>
  <si>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</si>
  <si>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</si>
  <si>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</si>
  <si>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</si>
  <si>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</si>
  <si>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</si>
  <si>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</si>
  <si>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</si>
  <si>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</si>
  <si>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</si>
  <si>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</si>
  <si>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</si>
  <si>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</si>
  <si>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</si>
  <si>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</si>
  <si>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</si>
  <si>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</si>
  <si>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</si>
  <si>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</si>
  <si>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</si>
  <si>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</si>
  <si>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</si>
  <si>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</si>
  <si>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</si>
  <si>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</si>
  <si>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</si>
  <si>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</si>
  <si>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</si>
  <si>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</si>
  <si>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</si>
  <si>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</si>
  <si>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</si>
  <si>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</si>
  <si>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</si>
  <si>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</si>
  <si>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</si>
  <si>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</si>
  <si>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</si>
  <si>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</si>
  <si>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</si>
  <si>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</si>
  <si>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</si>
  <si>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</si>
  <si>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</si>
  <si>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</si>
  <si>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</si>
  <si>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</si>
  <si>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</si>
  <si>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</si>
  <si>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</si>
  <si>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</si>
  <si>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</si>
  <si>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</si>
  <si>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</si>
  <si>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</si>
  <si>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</si>
  <si>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</si>
  <si>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</si>
  <si>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</si>
  <si>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</si>
  <si>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</si>
  <si>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</si>
  <si>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</si>
  <si>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</si>
  <si>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</si>
  <si>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</si>
  <si>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</si>
  <si>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</si>
  <si>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</si>
  <si>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</si>
  <si>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</si>
  <si>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</si>
  <si>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</si>
  <si>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</si>
  <si>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</si>
  <si>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</si>
  <si>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</si>
  <si>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</si>
  <si>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</si>
  <si>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</si>
  <si>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</si>
  <si>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</si>
  <si>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</si>
  <si>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</si>
  <si>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</si>
  <si>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</si>
  <si>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</si>
  <si>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</si>
  <si>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</si>
  <si>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</si>
  <si>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</si>
  <si>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</si>
  <si>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</si>
  <si>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</si>
  <si>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</si>
  <si>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</si>
  <si>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</si>
  <si>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</si>
  <si>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</si>
  <si>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</si>
  <si>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</si>
  <si>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</si>
  <si>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</si>
  <si>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</si>
  <si>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</si>
  <si>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</si>
  <si>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</si>
  <si>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</si>
  <si>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</si>
  <si>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</si>
  <si>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</si>
  <si>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</si>
  <si>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</si>
  <si>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</si>
  <si>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</si>
  <si>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</si>
  <si>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</si>
  <si>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</si>
  <si>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</si>
  <si>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</si>
  <si>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</si>
  <si>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</si>
  <si>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</si>
  <si>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</si>
  <si>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</si>
  <si>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</si>
  <si>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</si>
  <si>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</si>
  <si>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</si>
  <si>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</si>
  <si>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</si>
  <si>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</si>
  <si>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</si>
  <si>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</si>
  <si>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</si>
  <si>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</si>
  <si>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</si>
  <si>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</si>
  <si>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</si>
  <si>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</si>
  <si>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</si>
  <si>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</si>
  <si>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</si>
  <si>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</si>
  <si>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</si>
  <si>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</si>
  <si>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</si>
  <si>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</si>
  <si>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</si>
  <si>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</si>
  <si>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</si>
  <si>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</si>
  <si>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</si>
  <si>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</si>
  <si>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</si>
  <si>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</si>
  <si>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</si>
  <si>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</si>
  <si>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</si>
  <si>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</si>
  <si>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</si>
  <si>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</si>
  <si>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</si>
  <si>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</si>
  <si>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</si>
  <si>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</si>
  <si>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</si>
  <si>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</si>
  <si>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</si>
  <si>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</si>
  <si>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</si>
  <si>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</si>
  <si>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</si>
  <si>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</si>
  <si>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</si>
  <si>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</si>
  <si>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</si>
  <si>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</si>
  <si>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</si>
  <si>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</si>
  <si>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</si>
  <si>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</si>
  <si>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</si>
  <si>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</si>
  <si>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</si>
  <si>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</si>
  <si>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</si>
  <si>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</si>
  <si>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</si>
  <si>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</si>
  <si>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</si>
  <si>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</si>
  <si>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</si>
  <si>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</si>
  <si>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</si>
  <si>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</si>
  <si>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</si>
  <si>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</si>
  <si>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</si>
  <si>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</si>
  <si>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</si>
  <si>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</si>
  <si>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</si>
  <si>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</si>
  <si>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</si>
  <si>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</si>
  <si>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</si>
  <si>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</si>
  <si>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</si>
  <si>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</si>
  <si>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</si>
  <si>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</si>
  <si>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</si>
  <si>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</si>
  <si>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</si>
  <si>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</si>
  <si>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</si>
  <si>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</si>
  <si>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</si>
  <si>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</si>
  <si>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</si>
  <si>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</si>
  <si>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</si>
  <si>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</si>
  <si>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</si>
  <si>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</si>
  <si>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</si>
  <si>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</si>
  <si>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</si>
  <si>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</si>
  <si>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</si>
  <si>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</si>
  <si>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</si>
  <si>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</si>
  <si>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</si>
  <si>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</si>
  <si>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</si>
  <si>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</si>
  <si>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</si>
  <si>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</si>
  <si>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</si>
  <si>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</si>
  <si>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</si>
  <si>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</si>
  <si>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</si>
  <si>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</si>
  <si>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</si>
  <si>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</si>
  <si>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</si>
  <si>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</si>
  <si>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</si>
  <si>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</si>
  <si>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</si>
  <si>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</si>
  <si>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</si>
  <si>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</si>
  <si>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</si>
  <si>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</si>
  <si>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</si>
  <si>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</si>
  <si>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</si>
  <si>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</si>
  <si>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</si>
  <si>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</si>
  <si>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</si>
  <si>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</si>
  <si>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</si>
  <si>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</si>
  <si>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</si>
  <si>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</si>
  <si>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</si>
  <si>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</si>
  <si>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</si>
  <si>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</si>
  <si>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</si>
  <si>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</si>
  <si>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</si>
  <si>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</si>
  <si>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</si>
  <si>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</si>
  <si>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</si>
  <si>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</si>
  <si>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</si>
  <si>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</si>
  <si>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</si>
  <si>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</si>
  <si>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</si>
  <si>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</si>
  <si>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</si>
  <si>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</si>
  <si>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</si>
  <si>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</si>
  <si>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</si>
  <si>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</si>
  <si>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</si>
  <si>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</si>
  <si>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</si>
  <si>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</si>
  <si>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</si>
  <si>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</si>
  <si>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</si>
  <si>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</si>
  <si>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</si>
  <si>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</si>
  <si>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</si>
  <si>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</si>
  <si>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</si>
  <si>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</si>
  <si>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</si>
  <si>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</si>
  <si>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</si>
  <si>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</si>
  <si>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</si>
  <si>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</si>
  <si>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</si>
  <si>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</si>
  <si>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</si>
  <si>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</si>
  <si>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</si>
  <si>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</si>
  <si>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</si>
  <si>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</si>
  <si>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</si>
  <si>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</si>
  <si>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</si>
  <si>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</si>
  <si>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</si>
  <si>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</si>
  <si>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</si>
  <si>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</si>
  <si>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</si>
  <si>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</si>
  <si>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</si>
  <si>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</si>
  <si>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</si>
  <si>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</si>
  <si>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</si>
  <si>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</si>
  <si>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</si>
  <si>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</si>
  <si>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</si>
  <si>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</si>
  <si>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</si>
  <si>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</si>
  <si>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</si>
  <si>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</si>
  <si>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</si>
  <si>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</si>
  <si>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</si>
  <si>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</si>
  <si>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</si>
  <si>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</si>
  <si>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</si>
  <si>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</si>
  <si>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</si>
  <si>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</si>
  <si>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</si>
  <si>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</si>
  <si>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</si>
  <si>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</si>
  <si>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</si>
  <si>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</si>
  <si>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</si>
  <si>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</si>
  <si>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</si>
  <si>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</si>
  <si>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</si>
  <si>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</si>
  <si>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</si>
  <si>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</si>
  <si>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</si>
  <si>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</si>
  <si>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</si>
  <si>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</si>
  <si>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</si>
  <si>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</si>
  <si>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</si>
  <si>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</si>
  <si>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</si>
  <si>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</si>
  <si>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</si>
  <si>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</si>
  <si>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</si>
  <si>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</si>
  <si>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</si>
  <si>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</si>
  <si>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</si>
  <si>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</si>
  <si>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</si>
  <si>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</si>
  <si>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</si>
  <si>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</si>
  <si>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</si>
  <si>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</si>
  <si>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</si>
  <si>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</si>
  <si>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</si>
  <si>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</si>
  <si>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</si>
  <si>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</si>
  <si>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</si>
  <si>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</si>
  <si>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</si>
  <si>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</si>
  <si>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</si>
  <si>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</si>
  <si>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</si>
  <si>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</si>
  <si>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</si>
  <si>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</si>
  <si>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</si>
  <si>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</si>
  <si>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</si>
  <si>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</si>
  <si>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</si>
  <si>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</si>
  <si>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</si>
  <si>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</si>
  <si>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</si>
  <si>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</si>
  <si>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</si>
  <si>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</si>
  <si>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</si>
  <si>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</si>
  <si>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</si>
  <si>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</si>
  <si>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</si>
  <si>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</si>
  <si>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</si>
  <si>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</si>
  <si>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</si>
  <si>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</si>
  <si>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</si>
  <si>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</si>
  <si>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</si>
  <si>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</si>
  <si>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</si>
  <si>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</si>
  <si>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</si>
  <si>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</si>
  <si>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</si>
  <si>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</si>
  <si>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</si>
  <si>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</si>
  <si>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</si>
  <si>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</si>
  <si>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</si>
  <si>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</si>
  <si>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</si>
  <si>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</si>
  <si>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</si>
  <si>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</si>
  <si>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</si>
  <si>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</si>
  <si>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</si>
  <si>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</si>
  <si>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</si>
  <si>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</si>
  <si>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</si>
  <si>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</si>
  <si>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</si>
  <si>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</si>
  <si>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</si>
  <si>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</si>
  <si>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</si>
  <si>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</si>
  <si>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</si>
  <si>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</si>
  <si>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</si>
  <si>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</si>
  <si>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</si>
  <si>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</si>
  <si>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</si>
  <si>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</si>
  <si>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</si>
  <si>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</si>
  <si>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</si>
  <si>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</si>
  <si>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</si>
  <si>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</si>
  <si>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</si>
  <si>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</si>
  <si>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</si>
  <si>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</si>
  <si>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</si>
  <si>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</si>
  <si>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</si>
  <si>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</si>
  <si>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</si>
  <si>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</si>
  <si>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</si>
  <si>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</si>
  <si>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</si>
  <si>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</si>
  <si>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</si>
  <si>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</si>
  <si>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</si>
  <si>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</si>
  <si>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</si>
  <si>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</si>
  <si>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</si>
  <si>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</si>
  <si>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</si>
  <si>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</si>
  <si>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</si>
  <si>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</si>
  <si>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</si>
  <si>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</si>
  <si>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</si>
  <si>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</si>
  <si>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</si>
  <si>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</si>
  <si>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</si>
  <si>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</si>
  <si>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</si>
  <si>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</si>
  <si>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</si>
  <si>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</si>
  <si>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</si>
  <si>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</si>
  <si>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</si>
  <si>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</si>
  <si>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</si>
  <si>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</si>
  <si>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</si>
  <si>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</si>
  <si>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</si>
  <si>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</si>
  <si>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</si>
  <si>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</si>
  <si>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</si>
  <si>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</si>
  <si>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</si>
  <si>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</si>
  <si>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</si>
  <si>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</si>
  <si>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</si>
  <si>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</si>
  <si>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</si>
  <si>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</si>
  <si>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</si>
  <si>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</si>
  <si>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</si>
  <si>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</si>
  <si>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</si>
  <si>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</si>
  <si>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</si>
  <si>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</si>
  <si>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</si>
  <si>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</si>
  <si>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</si>
  <si>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</si>
  <si>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</si>
  <si>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</si>
  <si>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</si>
  <si>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</si>
  <si>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</si>
  <si>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</si>
  <si>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</si>
  <si>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</si>
  <si>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</si>
  <si>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</si>
  <si>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</si>
  <si>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</si>
  <si>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</si>
  <si>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</si>
  <si>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</si>
  <si>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</si>
  <si>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</si>
  <si>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</si>
  <si>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</si>
  <si>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</si>
  <si>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</si>
  <si>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</si>
  <si>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</si>
  <si>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</si>
  <si>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</si>
  <si>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</si>
  <si>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</si>
  <si>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</si>
  <si>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</si>
  <si>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</si>
  <si>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</si>
  <si>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</si>
  <si>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</si>
  <si>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</si>
  <si>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</si>
  <si>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</si>
  <si>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</si>
  <si>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</si>
  <si>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</si>
  <si>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</si>
  <si>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</si>
  <si>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</si>
  <si>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</si>
  <si>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</si>
  <si>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</si>
  <si>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</si>
  <si>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</si>
  <si>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</si>
  <si>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</si>
  <si>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</si>
  <si>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</si>
  <si>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</si>
  <si>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</si>
  <si>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</si>
  <si>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</si>
  <si>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</si>
  <si>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</si>
  <si>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</si>
  <si>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</si>
  <si>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</si>
  <si>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</si>
  <si>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</si>
  <si>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</si>
  <si>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</si>
  <si>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</si>
  <si>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</si>
  <si>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</si>
  <si>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</si>
  <si>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</si>
  <si>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</si>
  <si>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</si>
  <si>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</si>
  <si>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</si>
  <si>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</si>
  <si>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</si>
  <si>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</si>
  <si>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</si>
  <si>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</si>
  <si>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</si>
  <si>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</si>
  <si>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</si>
  <si>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</si>
  <si>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</si>
  <si>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</si>
  <si>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</si>
  <si>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</si>
  <si>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</si>
  <si>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</si>
  <si>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</si>
  <si>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</si>
  <si>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</si>
  <si>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</si>
  <si>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</si>
  <si>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</si>
  <si>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</si>
  <si>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</si>
  <si>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</si>
  <si>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</si>
  <si>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</si>
  <si>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</si>
  <si>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</si>
  <si>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</si>
  <si>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</si>
  <si>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</si>
  <si>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</si>
  <si>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</si>
  <si>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</si>
  <si>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</si>
  <si>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</si>
  <si>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</si>
  <si>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</si>
  <si>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</si>
  <si>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</si>
  <si>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</si>
  <si>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</si>
  <si>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</si>
  <si>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</si>
  <si>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</si>
  <si>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</si>
  <si>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</si>
  <si>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</si>
  <si>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</si>
  <si>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</si>
  <si>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</si>
  <si>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</si>
  <si>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</si>
  <si>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</si>
  <si>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</si>
  <si>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</si>
  <si>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</si>
  <si>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</si>
  <si>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</si>
  <si>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</si>
  <si>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</si>
  <si>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</si>
  <si>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</si>
  <si>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</si>
  <si>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</si>
  <si>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</si>
  <si>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</si>
  <si>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</si>
  <si>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</si>
  <si>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</si>
  <si>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</si>
  <si>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</si>
  <si>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</si>
  <si>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</si>
  <si>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</si>
  <si>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</si>
  <si>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</si>
  <si>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</si>
  <si>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</si>
  <si>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</si>
  <si>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</si>
  <si>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</si>
  <si>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</si>
  <si>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</si>
  <si>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</si>
  <si>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</si>
  <si>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</si>
  <si>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</si>
  <si>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</si>
  <si>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</si>
  <si>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</si>
  <si>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</si>
  <si>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</si>
  <si>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</si>
  <si>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</si>
  <si>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</si>
  <si>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</si>
  <si>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</si>
  <si>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</si>
  <si>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</si>
  <si>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</si>
  <si>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</si>
  <si>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</si>
  <si>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</si>
  <si>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</si>
  <si>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</si>
  <si>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</si>
  <si>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</si>
  <si>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</si>
  <si>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</si>
  <si>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</si>
  <si>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</si>
  <si>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</si>
  <si>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</si>
  <si>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</si>
  <si>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</si>
  <si>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</si>
  <si>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</si>
  <si>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</si>
  <si>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</si>
  <si>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</si>
  <si>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</si>
  <si>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</si>
  <si>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</si>
  <si>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</si>
  <si>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</si>
  <si>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</si>
  <si>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</si>
  <si>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</si>
  <si>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</si>
  <si>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</si>
  <si>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</si>
  <si>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</si>
  <si>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</si>
  <si>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</si>
  <si>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</si>
  <si>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</si>
  <si>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</si>
  <si>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</si>
  <si>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</si>
  <si>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</si>
  <si>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</si>
  <si>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</si>
  <si>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</si>
  <si>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</si>
  <si>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</si>
  <si>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</si>
  <si>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</si>
  <si>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</si>
  <si>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</si>
  <si>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</si>
  <si>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</si>
  <si>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</si>
  <si>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</si>
  <si>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</si>
  <si>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</si>
  <si>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</si>
  <si>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</si>
  <si>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</si>
  <si>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</si>
  <si>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</si>
  <si>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</si>
  <si>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</si>
  <si>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</si>
  <si>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</si>
  <si>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</si>
  <si>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</si>
  <si>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</si>
  <si>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</si>
  <si>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</si>
  <si>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</si>
  <si>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</si>
  <si>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</si>
  <si>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</si>
  <si>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</si>
  <si>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</si>
  <si>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</si>
  <si>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</si>
  <si>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</si>
  <si>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</si>
  <si>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</si>
  <si>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</si>
  <si>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</si>
  <si>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</si>
  <si>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</si>
  <si>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</si>
  <si>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</si>
  <si>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</si>
  <si>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</si>
  <si>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</si>
  <si>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</si>
  <si>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</si>
  <si>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</si>
  <si>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</si>
  <si>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</si>
  <si>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</si>
  <si>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</si>
  <si>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</si>
  <si>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</si>
  <si>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</si>
  <si>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</si>
  <si>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</si>
  <si>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</si>
  <si>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</si>
  <si>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</si>
  <si>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</si>
  <si>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</si>
  <si>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</si>
  <si>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</si>
  <si>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</si>
  <si>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</si>
  <si>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</si>
  <si>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</si>
  <si>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</si>
  <si>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</si>
  <si>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</si>
  <si>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</si>
  <si>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</si>
  <si>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</si>
  <si>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</si>
  <si>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</si>
  <si>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</si>
  <si>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</si>
  <si>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</si>
  <si>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</si>
  <si>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</si>
  <si>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</si>
  <si>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</si>
  <si>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</si>
  <si>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</si>
  <si>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</si>
  <si>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</si>
  <si>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</si>
  <si>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</si>
  <si>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</si>
  <si>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</si>
  <si>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</si>
  <si>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</si>
  <si>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</si>
  <si>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</si>
  <si>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</si>
  <si>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</si>
  <si>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</si>
  <si>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</si>
  <si>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</si>
  <si>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</si>
  <si>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</si>
  <si>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</si>
  <si>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</si>
  <si>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</si>
  <si>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</si>
  <si>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</si>
  <si>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</si>
  <si>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</si>
  <si>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</si>
  <si>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</si>
  <si>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</si>
  <si>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</si>
  <si>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</si>
  <si>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</si>
  <si>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</si>
  <si>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</si>
  <si>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</si>
  <si>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</si>
  <si>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</si>
  <si>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</si>
  <si>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</si>
  <si>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</si>
  <si>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</si>
  <si>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</si>
  <si>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</si>
  <si>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</si>
  <si>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</si>
  <si>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</si>
  <si>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</si>
  <si>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</si>
  <si>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</si>
  <si>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</si>
  <si>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</si>
  <si>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</si>
  <si>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</si>
  <si>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</si>
  <si>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</si>
  <si>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</si>
  <si>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</si>
  <si>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</si>
  <si>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</si>
  <si>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</si>
  <si>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</si>
  <si>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</si>
  <si>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</si>
  <si>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</si>
  <si>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</si>
  <si>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</si>
  <si>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</si>
  <si>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</si>
  <si>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</si>
  <si>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</si>
  <si>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</si>
  <si>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</si>
  <si>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</si>
  <si>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</si>
  <si>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</si>
  <si>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</si>
  <si>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</si>
  <si>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</si>
  <si>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</si>
  <si>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</si>
  <si>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</si>
  <si>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</si>
  <si>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</si>
  <si>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</si>
  <si>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</si>
  <si>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</si>
  <si>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</si>
  <si>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</si>
  <si>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</si>
  <si>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</si>
  <si>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</si>
  <si>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</si>
  <si>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</si>
  <si>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</si>
  <si>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</si>
  <si>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</si>
  <si>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</si>
  <si>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</si>
  <si>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</si>
  <si>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</si>
  <si>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</si>
  <si>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</si>
  <si>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</si>
  <si>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</si>
  <si>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</si>
  <si>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</si>
  <si>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</si>
  <si>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</si>
  <si>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</si>
  <si>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</si>
  <si>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</si>
  <si>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</si>
  <si>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</si>
  <si>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</si>
  <si>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</si>
  <si>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</si>
  <si>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</si>
  <si>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</si>
  <si>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</si>
  <si>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</si>
  <si>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</si>
  <si>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</si>
  <si>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</si>
  <si>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</si>
  <si>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</si>
  <si>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</si>
  <si>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</si>
  <si>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</si>
  <si>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</si>
  <si>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</si>
  <si>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</si>
  <si>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</si>
  <si>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</si>
  <si>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</si>
  <si>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</si>
  <si>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</si>
  <si>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</si>
  <si>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</si>
  <si>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</si>
  <si>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</si>
  <si>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</si>
  <si>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</si>
  <si>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</si>
  <si>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</si>
  <si>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</si>
  <si>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</si>
  <si>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</si>
  <si>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</si>
  <si>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</si>
  <si>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</si>
  <si>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</si>
  <si>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</si>
  <si>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</si>
  <si>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</si>
  <si>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</si>
  <si>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</si>
  <si>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</si>
  <si>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</si>
  <si>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</si>
  <si>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</si>
  <si>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</si>
  <si>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</si>
  <si>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</si>
  <si>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</si>
  <si>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</si>
  <si>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</si>
  <si>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</si>
  <si>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</si>
  <si>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</si>
  <si>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</si>
  <si>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</si>
  <si>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</si>
  <si>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</si>
  <si>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</si>
  <si>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</si>
  <si>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</si>
  <si>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</si>
  <si>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</si>
  <si>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</si>
  <si>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</si>
  <si>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</si>
  <si>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</si>
  <si>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</si>
  <si>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</si>
  <si>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</si>
  <si>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</si>
  <si>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</si>
  <si>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</si>
  <si>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</si>
  <si>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</si>
  <si>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</si>
  <si>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</si>
  <si>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</si>
  <si>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</si>
  <si>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</si>
  <si>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</si>
  <si>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</si>
  <si>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</si>
  <si>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</si>
  <si>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</si>
  <si>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</si>
  <si>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</si>
  <si>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</si>
  <si>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</si>
  <si>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</si>
  <si>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</si>
  <si>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</si>
  <si>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</si>
  <si>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</si>
  <si>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</si>
  <si>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</si>
  <si>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</si>
  <si>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</si>
  <si>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</si>
  <si>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</si>
  <si>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</si>
  <si>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</si>
  <si>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</si>
  <si>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</si>
  <si>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</si>
  <si>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</si>
  <si>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</si>
  <si>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</si>
  <si>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</si>
  <si>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</si>
  <si>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</si>
  <si>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</si>
  <si>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</si>
  <si>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</si>
  <si>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</si>
  <si>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</si>
  <si>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</si>
  <si>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</si>
  <si>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</si>
  <si>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</si>
  <si>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</si>
  <si>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</si>
  <si>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</si>
  <si>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</si>
  <si>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</si>
  <si>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</si>
  <si>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</si>
  <si>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</si>
  <si>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</si>
  <si>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</si>
  <si>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</si>
  <si>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</si>
  <si>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</si>
  <si>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</si>
  <si>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</si>
  <si>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</si>
  <si>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</si>
  <si>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</si>
  <si>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</si>
  <si>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</si>
  <si>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</si>
  <si>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</si>
  <si>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</si>
  <si>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</si>
  <si>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</si>
  <si>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</si>
  <si>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</si>
  <si>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</si>
  <si>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</si>
  <si>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</si>
  <si>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</si>
  <si>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</si>
  <si>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</si>
  <si>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</si>
  <si>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</si>
  <si>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</si>
  <si>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</si>
  <si>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</si>
  <si>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</si>
  <si>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</si>
  <si>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</si>
  <si>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</si>
  <si>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</si>
  <si>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</si>
  <si>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</si>
  <si>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</si>
  <si>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</si>
  <si>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</si>
  <si>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</si>
  <si>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</si>
  <si>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</si>
  <si>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</si>
  <si>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</si>
  <si>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</si>
  <si>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</si>
  <si>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</si>
  <si>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</si>
  <si>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</si>
  <si>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</si>
  <si>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</si>
  <si>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</si>
  <si>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</si>
  <si>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</si>
  <si>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</si>
  <si>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</si>
  <si>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</si>
  <si>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</si>
  <si>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</si>
  <si>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</si>
  <si>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</si>
  <si>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</si>
  <si>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</si>
  <si>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</si>
  <si>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</si>
  <si>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</si>
  <si>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</si>
  <si>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</si>
  <si>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</si>
  <si>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</si>
  <si>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</si>
  <si>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</si>
  <si>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</si>
  <si>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</si>
  <si>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</si>
  <si>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</si>
  <si>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</si>
  <si>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</si>
  <si>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</si>
  <si>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</si>
  <si>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</si>
  <si>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</si>
  <si>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</si>
  <si>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</si>
  <si>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</si>
  <si>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</si>
  <si>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</si>
  <si>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</si>
  <si>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</si>
  <si>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</si>
  <si>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</si>
  <si>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</si>
  <si>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</si>
  <si>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</si>
  <si>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</si>
  <si>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</si>
  <si>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</si>
  <si>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</si>
  <si>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</si>
  <si>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</si>
  <si>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</si>
  <si>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</si>
  <si>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</si>
  <si>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</si>
  <si>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</si>
  <si>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</si>
  <si>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</si>
  <si>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</si>
  <si>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</si>
  <si>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</si>
  <si>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</si>
  <si>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</si>
  <si>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</si>
  <si>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</si>
  <si>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</si>
  <si>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</si>
  <si>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</si>
  <si>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</si>
  <si>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</si>
  <si>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</si>
  <si>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</si>
  <si>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</si>
  <si>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</si>
  <si>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</si>
  <si>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</si>
  <si>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</si>
  <si>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</si>
  <si>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</si>
  <si>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</si>
  <si>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</si>
  <si>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</si>
  <si>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</si>
  <si>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</si>
  <si>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</si>
  <si>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</si>
  <si>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</si>
  <si>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</si>
  <si>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</si>
  <si>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</si>
  <si>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</si>
  <si>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</si>
  <si>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</si>
  <si>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</si>
  <si>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</si>
  <si>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</si>
  <si>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</si>
  <si>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</si>
  <si>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</si>
  <si>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</si>
  <si>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</si>
  <si>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</si>
  <si>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</si>
  <si>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</si>
  <si>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</si>
  <si>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</si>
  <si>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</si>
  <si>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</si>
  <si>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</si>
  <si>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</si>
  <si>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</si>
  <si>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</si>
  <si>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</si>
  <si>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</si>
  <si>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</si>
  <si>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</si>
  <si>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</si>
  <si>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</si>
  <si>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</si>
  <si>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</si>
  <si>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</si>
  <si>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</si>
  <si>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</si>
  <si>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</si>
  <si>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</si>
  <si>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</si>
  <si>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</si>
  <si>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</si>
  <si>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</si>
  <si>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</si>
  <si>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</si>
  <si>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</si>
  <si>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</si>
  <si>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</si>
  <si>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</si>
  <si>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</si>
  <si>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</si>
  <si>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</si>
  <si>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</si>
  <si>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</si>
  <si>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</si>
  <si>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</si>
  <si>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</si>
  <si>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</si>
  <si>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</si>
  <si>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</si>
  <si>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</si>
  <si>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</si>
  <si>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</si>
  <si>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</si>
  <si>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</si>
  <si>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</si>
  <si>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</si>
  <si>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</si>
  <si>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</si>
  <si>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</si>
  <si>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</si>
  <si>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</si>
  <si>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</si>
  <si>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</si>
  <si>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</si>
  <si>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</si>
  <si>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</si>
  <si>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</si>
  <si>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</si>
  <si>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</si>
  <si>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</si>
  <si>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</si>
  <si>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</si>
  <si>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</si>
  <si>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</si>
  <si>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</si>
  <si>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</si>
  <si>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</si>
  <si>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</si>
  <si>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</si>
  <si>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</si>
  <si>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</si>
  <si>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</si>
  <si>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</si>
  <si>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</si>
  <si>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</si>
  <si>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</si>
  <si>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</si>
  <si>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</si>
  <si>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</si>
  <si>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</si>
  <si>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</si>
  <si>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</si>
  <si>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</si>
  <si>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</si>
  <si>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</si>
  <si>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</si>
  <si>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</si>
  <si>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</si>
  <si>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</si>
  <si>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</si>
  <si>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</si>
  <si>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</si>
  <si>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</si>
  <si>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</si>
  <si>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</si>
  <si>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</si>
  <si>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</si>
  <si>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</si>
  <si>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</si>
  <si>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</si>
  <si>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</si>
  <si>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</si>
  <si>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</si>
  <si>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</si>
  <si>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</si>
  <si>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</si>
  <si>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</si>
  <si>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</si>
  <si>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</si>
  <si>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</si>
  <si>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</si>
  <si>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</si>
  <si>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</si>
  <si>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</si>
  <si>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</si>
  <si>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</si>
  <si>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</si>
  <si>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</si>
  <si>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</si>
  <si>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</si>
  <si>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</si>
  <si>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</si>
  <si>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</si>
  <si>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</si>
  <si>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</si>
  <si>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</si>
  <si>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</si>
  <si>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</si>
  <si>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</si>
  <si>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</si>
  <si>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</si>
  <si>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</si>
  <si>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</si>
  <si>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</si>
  <si>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</si>
  <si>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</si>
  <si>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</si>
  <si>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</si>
  <si>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</si>
  <si>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</si>
  <si>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</si>
  <si>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</si>
  <si>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</si>
  <si>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</si>
  <si>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</si>
  <si>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</si>
  <si>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</si>
  <si>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</si>
  <si>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</si>
  <si>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</si>
  <si>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</si>
  <si>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</si>
  <si>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</si>
  <si>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</si>
  <si>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</si>
  <si>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</si>
  <si>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</si>
  <si>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</si>
  <si>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</si>
  <si>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</si>
  <si>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</si>
  <si>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</si>
  <si>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</si>
  <si>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</si>
  <si>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</si>
  <si>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</si>
  <si>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</si>
  <si>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</si>
  <si>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</si>
  <si>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</si>
  <si>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</si>
  <si>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</si>
  <si>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</si>
  <si>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</si>
  <si>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</si>
  <si>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</si>
  <si>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</si>
  <si>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</si>
  <si>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</si>
  <si>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</si>
  <si>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</si>
  <si>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</si>
  <si>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</si>
  <si>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</si>
  <si>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</si>
  <si>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</si>
  <si>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</si>
  <si>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</si>
  <si>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</si>
  <si>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</si>
  <si>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</si>
  <si>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</si>
  <si>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</si>
  <si>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</si>
  <si>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</si>
  <si>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</si>
  <si>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</si>
  <si>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</si>
  <si>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</si>
  <si>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</si>
  <si>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</si>
  <si>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</si>
  <si>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</si>
  <si>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</si>
  <si>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</si>
  <si>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</si>
  <si>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</si>
  <si>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</si>
  <si>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</si>
  <si>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</si>
  <si>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</si>
  <si>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</si>
  <si>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</si>
  <si>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</si>
  <si>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</si>
  <si>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</si>
  <si>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</si>
  <si>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</si>
  <si>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</si>
  <si>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</si>
  <si>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</si>
  <si>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</si>
  <si>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</si>
  <si>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</si>
  <si>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</si>
  <si>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</si>
  <si>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</si>
  <si>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</si>
  <si>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</si>
  <si>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</si>
  <si>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</si>
  <si>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</si>
  <si>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</si>
  <si>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</si>
  <si>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</si>
  <si>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</si>
  <si>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</si>
  <si>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</si>
  <si>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</si>
  <si>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</si>
  <si>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</si>
  <si>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</si>
  <si>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</si>
  <si>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</si>
  <si>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</si>
  <si>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</si>
  <si>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</si>
  <si>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</si>
  <si>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</si>
  <si>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</si>
  <si>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</si>
  <si>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</si>
  <si>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</si>
  <si>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</si>
  <si>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</si>
  <si>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</si>
  <si>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</si>
  <si>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</si>
  <si>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</si>
  <si>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</si>
  <si>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</si>
  <si>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</si>
  <si>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</si>
  <si>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</si>
  <si>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</si>
  <si>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</si>
  <si>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</si>
  <si>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</si>
  <si>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</si>
  <si>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</si>
  <si>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</si>
  <si>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</si>
  <si>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</si>
  <si>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</si>
  <si>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</si>
  <si>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</si>
  <si>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</si>
  <si>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</si>
  <si>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</si>
  <si>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</si>
  <si>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</si>
  <si>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</si>
  <si>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</si>
  <si>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</si>
  <si>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</si>
  <si>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</si>
  <si>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</si>
  <si>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</si>
  <si>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</si>
  <si>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</si>
  <si>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</si>
  <si>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</si>
  <si>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</si>
  <si>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</si>
  <si>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</si>
  <si>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</si>
  <si>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</si>
  <si>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</si>
  <si>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</si>
  <si>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</si>
  <si>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</si>
  <si>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</si>
  <si>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</si>
  <si>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</si>
  <si>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</si>
  <si>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</si>
  <si>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</si>
  <si>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</si>
  <si>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</si>
  <si>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</si>
  <si>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</si>
  <si>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</si>
  <si>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</si>
  <si>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</si>
  <si>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</si>
  <si>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</si>
  <si>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</si>
  <si>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</si>
  <si>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</si>
  <si>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</si>
  <si>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</si>
  <si>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</si>
  <si>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</si>
  <si>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</si>
  <si>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</si>
  <si>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</si>
  <si>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</si>
  <si>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</si>
  <si>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</si>
  <si>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</si>
  <si>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</si>
  <si>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</si>
  <si>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</si>
  <si>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</si>
  <si>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</si>
  <si>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</si>
  <si>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</si>
  <si>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</si>
  <si>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</si>
  <si>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</si>
  <si>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</si>
  <si>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</si>
  <si>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</si>
  <si>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</si>
  <si>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</si>
  <si>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</si>
  <si>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</si>
  <si>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</si>
  <si>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</si>
  <si>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</si>
  <si>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</si>
  <si>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</si>
  <si>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</si>
  <si>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</si>
  <si>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</si>
  <si>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</si>
  <si>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</si>
  <si>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</si>
  <si>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</si>
  <si>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</si>
  <si>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</si>
  <si>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</si>
  <si>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</si>
  <si>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</si>
  <si>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</si>
  <si>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</si>
  <si>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</si>
  <si>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</si>
  <si>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</si>
  <si>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</si>
  <si>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</si>
  <si>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</si>
  <si>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</si>
  <si>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</si>
  <si>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</si>
  <si>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</si>
  <si>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</si>
  <si>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</si>
  <si>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</si>
  <si>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</si>
  <si>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</si>
  <si>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</si>
  <si>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</si>
  <si>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</si>
  <si>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</si>
  <si>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</si>
  <si>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</si>
  <si>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</si>
  <si>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</si>
  <si>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</si>
  <si>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</si>
  <si>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</si>
  <si>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</si>
  <si>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</si>
  <si>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</si>
  <si>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</si>
  <si>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</si>
  <si>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</si>
  <si>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</si>
  <si>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</si>
  <si>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</si>
  <si>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</si>
  <si>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</si>
  <si>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</si>
  <si>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</si>
  <si>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</si>
  <si>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</si>
  <si>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</si>
  <si>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</si>
  <si>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</si>
  <si>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</si>
  <si>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</si>
  <si>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</si>
  <si>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</si>
  <si>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</si>
  <si>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</si>
  <si>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</si>
  <si>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</si>
  <si>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</si>
  <si>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</si>
  <si>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</si>
  <si>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</si>
  <si>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</si>
  <si>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</si>
  <si>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</si>
  <si>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</si>
  <si>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</si>
  <si>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</si>
  <si>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</si>
  <si>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</si>
  <si>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</si>
  <si>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</si>
  <si>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</si>
  <si>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</si>
  <si>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</si>
  <si>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</si>
  <si>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</si>
  <si>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</si>
  <si>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</si>
  <si>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</si>
  <si>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</si>
  <si>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</si>
  <si>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</si>
  <si>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</si>
  <si>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</si>
  <si>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</si>
  <si>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</si>
  <si>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</si>
  <si>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</si>
  <si>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</si>
  <si>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</si>
  <si>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</si>
  <si>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</si>
  <si>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</si>
  <si>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</si>
  <si>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</si>
  <si>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</si>
  <si>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</si>
  <si>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</si>
  <si>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</si>
  <si>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</si>
  <si>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</si>
  <si>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</si>
  <si>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</si>
  <si>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</si>
  <si>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</si>
  <si>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</si>
  <si>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</si>
  <si>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</si>
  <si>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</si>
  <si>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</si>
  <si>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</si>
  <si>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</si>
  <si>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</si>
  <si>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</si>
  <si>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</si>
  <si>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</si>
  <si>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</si>
  <si>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</si>
  <si>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</si>
  <si>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</si>
  <si>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</si>
  <si>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</si>
  <si>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</si>
  <si>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</si>
  <si>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</si>
  <si>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</si>
  <si>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</si>
  <si>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</si>
  <si>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</si>
  <si>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</si>
  <si>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</si>
  <si>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</si>
  <si>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</si>
  <si>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</si>
  <si>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</si>
  <si>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</si>
  <si>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</si>
  <si>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</si>
  <si>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</si>
  <si>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</si>
  <si>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</si>
  <si>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</si>
  <si>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</si>
  <si>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</si>
  <si>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</si>
  <si>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</si>
  <si>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</si>
  <si>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</si>
  <si>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</si>
  <si>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</si>
  <si>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</si>
  <si>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</si>
  <si>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</si>
  <si>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</si>
  <si>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</si>
  <si>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</si>
  <si>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</si>
  <si>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</si>
  <si>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</si>
  <si>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</si>
  <si>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</si>
  <si>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</si>
  <si>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</si>
  <si>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</si>
  <si>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</si>
  <si>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</si>
  <si>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</si>
  <si>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</si>
  <si>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</si>
  <si>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</si>
  <si>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</si>
  <si>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</si>
  <si>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</si>
  <si>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</si>
  <si>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</si>
  <si>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</si>
  <si>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</si>
  <si>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</si>
  <si>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</si>
  <si>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</si>
  <si>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</si>
  <si>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</si>
  <si>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</si>
  <si>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</si>
  <si>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</si>
  <si>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</si>
  <si>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</si>
  <si>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</si>
  <si>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</si>
  <si>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</si>
  <si>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</si>
  <si>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</si>
  <si>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</si>
  <si>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</si>
  <si>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</si>
  <si>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</si>
  <si>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</si>
  <si>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</si>
  <si>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</si>
  <si>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</si>
  <si>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</si>
  <si>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</si>
  <si>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</si>
  <si>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</si>
  <si>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</si>
  <si>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</si>
  <si>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</si>
  <si>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</si>
  <si>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</si>
  <si>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</si>
  <si>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</si>
  <si>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</si>
  <si>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</si>
  <si>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</si>
  <si>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</si>
  <si>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</si>
  <si>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</si>
  <si>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</si>
  <si>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</si>
  <si>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</si>
  <si>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</si>
  <si>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</si>
  <si>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</si>
  <si>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</si>
  <si>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</si>
  <si>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</si>
  <si>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</si>
  <si>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</si>
  <si>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</si>
  <si>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</si>
  <si>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</si>
  <si>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</si>
  <si>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</si>
  <si>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</si>
  <si>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</si>
  <si>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</si>
  <si>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</si>
  <si>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</si>
  <si>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</si>
  <si>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</si>
  <si>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</si>
  <si>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</si>
  <si>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</si>
  <si>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</si>
  <si>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</si>
  <si>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</si>
  <si>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</si>
  <si>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</si>
  <si>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</si>
  <si>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</si>
  <si>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</si>
  <si>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</si>
  <si>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</si>
  <si>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</si>
  <si>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</si>
  <si>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</si>
  <si>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</si>
  <si>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</si>
  <si>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</si>
  <si>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</si>
  <si>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</si>
  <si>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</si>
  <si>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</si>
  <si>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</si>
  <si>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</si>
  <si>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</si>
  <si>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</si>
  <si>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</si>
  <si>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</si>
  <si>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</si>
  <si>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</si>
  <si>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</si>
  <si>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</si>
  <si>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</si>
  <si>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</si>
  <si>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</si>
  <si>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</si>
  <si>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</si>
  <si>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</si>
  <si>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</si>
  <si>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</si>
  <si>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</si>
  <si>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</si>
  <si>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</si>
  <si>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</si>
  <si>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</si>
  <si>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</si>
  <si>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</si>
  <si>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</si>
  <si>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</si>
  <si>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</si>
  <si>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</si>
  <si>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</si>
  <si>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</si>
  <si>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</si>
  <si>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</si>
  <si>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</si>
  <si>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</si>
  <si>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</si>
  <si>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</si>
  <si>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</si>
  <si>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</si>
  <si>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</si>
  <si>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</si>
  <si>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</si>
  <si>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</si>
  <si>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</si>
  <si>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</si>
  <si>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</si>
  <si>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</si>
  <si>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</si>
  <si>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</si>
  <si>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</si>
  <si>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</si>
  <si>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</si>
  <si>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</si>
  <si>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</si>
  <si>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</si>
  <si>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</si>
  <si>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</si>
  <si>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</si>
  <si>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</si>
  <si>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</si>
  <si>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</si>
  <si>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</si>
  <si>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</si>
  <si>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</si>
  <si>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</si>
  <si>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</si>
  <si>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</si>
  <si>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</si>
  <si>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</si>
  <si>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</si>
  <si>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</si>
  <si>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</si>
  <si>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</si>
  <si>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</si>
  <si>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</si>
  <si>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</si>
  <si>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</si>
  <si>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</si>
  <si>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</si>
  <si>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</si>
  <si>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</si>
  <si>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</si>
  <si>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</si>
  <si>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</si>
  <si>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</si>
  <si>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</si>
  <si>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</si>
  <si>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</si>
  <si>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</si>
  <si>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</si>
  <si>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</si>
  <si>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</si>
  <si>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</si>
  <si>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</si>
  <si>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</si>
  <si>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</si>
  <si>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</si>
  <si>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</si>
  <si>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</si>
  <si>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</si>
  <si>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</si>
  <si>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</si>
  <si>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</si>
  <si>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</si>
  <si>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</si>
  <si>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</si>
  <si>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</si>
  <si>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</si>
  <si>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</si>
  <si>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</si>
  <si>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</si>
  <si>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</si>
  <si>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</si>
  <si>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</si>
  <si>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</si>
  <si>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</si>
  <si>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</si>
  <si>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</si>
  <si>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</si>
  <si>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</si>
  <si>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</si>
  <si>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</si>
  <si>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</si>
  <si>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</si>
  <si>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</si>
  <si>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</si>
  <si>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</si>
  <si>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</si>
  <si>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</si>
  <si>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</si>
  <si>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</si>
  <si>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</si>
  <si>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</si>
  <si>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</si>
  <si>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</si>
  <si>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</si>
  <si>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</si>
  <si>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</si>
  <si>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</si>
  <si>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</si>
  <si>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</si>
  <si>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</si>
  <si>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</si>
  <si>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</si>
  <si>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</si>
  <si>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</si>
  <si>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</si>
  <si>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</si>
  <si>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</si>
  <si>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</si>
  <si>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</si>
  <si>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</si>
  <si>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</si>
  <si>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</si>
  <si>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</si>
  <si>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</si>
  <si>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</si>
  <si>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</si>
  <si>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</si>
  <si>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</si>
  <si>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</si>
  <si>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</si>
  <si>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</si>
  <si>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</si>
  <si>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</si>
  <si>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</si>
  <si>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</si>
  <si>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</si>
  <si>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</si>
  <si>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</si>
  <si>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</si>
  <si>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</si>
  <si>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</si>
  <si>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</si>
  <si>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</si>
  <si>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</si>
  <si>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</si>
  <si>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</si>
  <si>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</si>
  <si>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</si>
  <si>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</si>
  <si>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</si>
  <si>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</si>
  <si>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</si>
  <si>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</si>
  <si>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</si>
  <si>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</si>
  <si>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</si>
  <si>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</si>
  <si>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</si>
  <si>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</si>
  <si>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</si>
  <si>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</si>
  <si>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</si>
  <si>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</si>
  <si>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</si>
  <si>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</si>
  <si>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</si>
  <si>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</si>
  <si>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</si>
  <si>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</si>
  <si>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</si>
  <si>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</si>
  <si>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</si>
  <si>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</si>
  <si>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</si>
  <si>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</si>
  <si>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</si>
  <si>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</si>
  <si>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</si>
  <si>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</si>
  <si>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</si>
  <si>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</si>
  <si>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</si>
  <si>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</si>
  <si>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</si>
  <si>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</si>
  <si>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</si>
  <si>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</si>
  <si>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</si>
  <si>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</si>
  <si>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</si>
  <si>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</si>
  <si>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</si>
  <si>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</si>
  <si>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</si>
  <si>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</si>
  <si>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</si>
  <si>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</si>
  <si>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</si>
  <si>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</si>
  <si>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</si>
  <si>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</si>
  <si>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</si>
  <si>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</si>
  <si>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</si>
  <si>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</si>
  <si>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</si>
  <si>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</si>
  <si>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</si>
  <si>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</si>
  <si>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</si>
  <si>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</si>
  <si>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</si>
  <si>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</si>
  <si>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</si>
  <si>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</si>
  <si>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</si>
  <si>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</si>
  <si>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</si>
  <si>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</si>
  <si>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</si>
  <si>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</si>
  <si>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</si>
  <si>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</si>
  <si>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</si>
  <si>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</si>
  <si>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</si>
  <si>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</si>
  <si>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</si>
  <si>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</si>
  <si>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</si>
  <si>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</si>
  <si>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</si>
  <si>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</si>
  <si>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</si>
  <si>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</si>
  <si>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</si>
  <si>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</si>
  <si>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</si>
  <si>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</si>
  <si>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</si>
  <si>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</si>
  <si>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</si>
  <si>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</si>
  <si>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</si>
  <si>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</si>
  <si>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</si>
  <si>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</si>
  <si>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</si>
  <si>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</si>
  <si>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</si>
  <si>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</si>
  <si>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</si>
  <si>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</si>
  <si>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</si>
  <si>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</si>
  <si>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</si>
  <si>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</si>
  <si>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</si>
  <si>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</si>
  <si>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</si>
  <si>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</si>
  <si>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</si>
  <si>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</si>
  <si>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</si>
  <si>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</si>
  <si>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</si>
  <si>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</si>
  <si>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</si>
  <si>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</si>
  <si>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</si>
  <si>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</si>
  <si>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</si>
  <si>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</si>
  <si>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</si>
  <si>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</si>
  <si>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</si>
  <si>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</si>
  <si>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</si>
  <si>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</si>
  <si>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</si>
  <si>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</si>
  <si>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</si>
  <si>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</si>
  <si>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</si>
  <si>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</si>
  <si>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</si>
  <si>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</si>
  <si>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</si>
  <si>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</si>
  <si>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</si>
  <si>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</si>
  <si>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</si>
  <si>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</si>
  <si>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</si>
  <si>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</si>
  <si>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</si>
  <si>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</si>
  <si>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</si>
  <si>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</si>
  <si>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</si>
  <si>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</si>
  <si>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</si>
  <si>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</si>
  <si>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</si>
  <si>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</si>
  <si>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</si>
  <si>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</si>
  <si>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</si>
  <si>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</si>
  <si>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</si>
  <si>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</si>
  <si>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</si>
  <si>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</si>
  <si>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</si>
  <si>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</si>
  <si>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</si>
  <si>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</si>
  <si>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</si>
  <si>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</si>
  <si>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</si>
  <si>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</si>
  <si>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</si>
  <si>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</si>
  <si>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</si>
  <si>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</si>
  <si>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</si>
  <si>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</si>
  <si>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</si>
  <si>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</si>
  <si>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</si>
  <si>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</si>
  <si>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</si>
  <si>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</si>
  <si>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</si>
  <si>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</si>
  <si>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</si>
  <si>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</si>
  <si>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</si>
  <si>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</si>
  <si>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</si>
  <si>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</si>
  <si>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</si>
  <si>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</si>
  <si>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</si>
  <si>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</si>
  <si>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</si>
  <si>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</si>
  <si>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</si>
  <si>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</si>
  <si>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</si>
  <si>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</si>
  <si>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</si>
  <si>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</si>
  <si>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</si>
  <si>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</si>
  <si>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</si>
  <si>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</si>
  <si>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</si>
  <si>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</si>
  <si>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</si>
  <si>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</si>
  <si>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</si>
  <si>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</si>
  <si>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</si>
  <si>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</si>
  <si>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</si>
  <si>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</si>
  <si>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</si>
  <si>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</si>
  <si>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</si>
  <si>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</si>
  <si>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</si>
  <si>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</si>
  <si>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</si>
  <si>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</si>
  <si>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</si>
  <si>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</si>
  <si>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</si>
  <si>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</si>
  <si>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</si>
  <si>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</si>
  <si>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</si>
  <si>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</si>
  <si>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</si>
  <si>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</si>
  <si>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</si>
  <si>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</si>
  <si>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</si>
  <si>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</si>
  <si>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</si>
  <si>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</si>
  <si>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</si>
  <si>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</si>
  <si>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</si>
  <si>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</si>
  <si>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</si>
  <si>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</si>
  <si>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</si>
  <si>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</si>
  <si>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</si>
  <si>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</si>
  <si>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</si>
  <si>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</si>
  <si>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</si>
  <si>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</si>
  <si>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</si>
  <si>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</si>
  <si>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</si>
  <si>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</si>
  <si>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</si>
  <si>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</si>
  <si>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</si>
  <si>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</si>
  <si>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</si>
  <si>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</si>
  <si>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</si>
  <si>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</si>
  <si>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</si>
  <si>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</si>
  <si>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</si>
  <si>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</si>
  <si>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</si>
  <si>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</si>
  <si>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</si>
  <si>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</si>
  <si>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</si>
  <si>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</si>
  <si>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</si>
  <si>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</si>
  <si>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</si>
  <si>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</si>
  <si>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</si>
  <si>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</si>
  <si>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</si>
  <si>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</si>
  <si>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</si>
  <si>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</si>
  <si>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</si>
  <si>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</si>
  <si>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</si>
  <si>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</si>
  <si>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</si>
  <si>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</si>
  <si>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</si>
  <si>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</si>
  <si>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</si>
  <si>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</si>
  <si>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</si>
  <si>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</si>
  <si>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</si>
  <si>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</si>
  <si>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</si>
  <si>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</si>
  <si>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</si>
  <si>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</si>
  <si>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</si>
  <si>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</si>
  <si>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</si>
  <si>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</si>
  <si>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</si>
  <si>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</si>
  <si>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</si>
  <si>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</si>
  <si>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</si>
  <si>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</si>
  <si>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</si>
  <si>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</si>
  <si>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</si>
  <si>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</si>
  <si>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</si>
  <si>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</si>
  <si>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</si>
  <si>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</si>
  <si>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</si>
  <si>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</si>
  <si>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</si>
  <si>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</si>
  <si>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</si>
  <si>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</si>
  <si>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</si>
  <si>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</si>
  <si>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</si>
  <si>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</si>
  <si>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</si>
  <si>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</si>
  <si>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</si>
  <si>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</si>
  <si>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</si>
  <si>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</si>
  <si>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</si>
  <si>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</si>
  <si>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</si>
  <si>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</si>
  <si>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</si>
  <si>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</si>
  <si>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</si>
  <si>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</si>
  <si>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</si>
  <si>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</si>
  <si>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</si>
  <si>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</si>
  <si>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</si>
  <si>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</si>
  <si>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</si>
  <si>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</si>
  <si>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</si>
  <si>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</si>
  <si>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</si>
  <si>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</si>
  <si>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</si>
  <si>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</si>
  <si>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</si>
  <si>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</si>
  <si>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</si>
  <si>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</si>
  <si>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</si>
  <si>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</si>
  <si>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</si>
  <si>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</si>
  <si>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</si>
  <si>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</si>
  <si>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</si>
  <si>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</si>
  <si>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</si>
  <si>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</si>
  <si>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</si>
  <si>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</si>
  <si>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</si>
  <si>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</si>
  <si>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</si>
  <si>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</si>
  <si>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</si>
  <si>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</si>
  <si>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</si>
  <si>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</si>
  <si>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</si>
  <si>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</si>
  <si>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</si>
  <si>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</si>
  <si>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</si>
  <si>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</si>
  <si>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</si>
  <si>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</si>
  <si>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</si>
  <si>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</si>
  <si>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</si>
  <si>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</si>
  <si>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</si>
  <si>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</si>
  <si>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</si>
  <si>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</si>
  <si>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</si>
  <si>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</si>
  <si>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</si>
  <si>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</si>
  <si>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</si>
  <si>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</si>
  <si>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</si>
  <si>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</si>
  <si>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</si>
  <si>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</si>
  <si>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</si>
  <si>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</si>
  <si>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</si>
  <si>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</si>
  <si>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</si>
  <si>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</si>
  <si>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</si>
  <si>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</si>
  <si>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</si>
  <si>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</si>
  <si>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</si>
  <si>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</si>
  <si>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</si>
  <si>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</si>
  <si>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</si>
  <si>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</si>
  <si>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</si>
  <si>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</si>
  <si>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</si>
  <si>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</si>
  <si>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</si>
  <si>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</si>
  <si>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</si>
  <si>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</si>
  <si>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</si>
  <si>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</si>
  <si>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</si>
  <si>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</si>
  <si>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</si>
  <si>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</si>
  <si>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</si>
  <si>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</si>
  <si>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</si>
  <si>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</si>
  <si>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</si>
  <si>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</si>
  <si>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</si>
  <si>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</si>
  <si>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</si>
  <si>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</si>
  <si>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</si>
  <si>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</si>
  <si>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</si>
  <si>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</si>
  <si>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</si>
  <si>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</si>
  <si>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</si>
  <si>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</si>
  <si>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</si>
  <si>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</si>
  <si>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</si>
  <si>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</si>
  <si>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</si>
  <si>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</si>
  <si>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</si>
  <si>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</si>
  <si>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</si>
  <si>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</si>
  <si>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</si>
  <si>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</si>
  <si>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</si>
  <si>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</si>
  <si>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</si>
  <si>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</si>
  <si>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</si>
  <si>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</si>
  <si>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</si>
  <si>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</si>
  <si>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</si>
  <si>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</si>
  <si>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</si>
  <si>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</si>
  <si>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</si>
  <si>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</si>
  <si>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</si>
  <si>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</si>
  <si>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</si>
  <si>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</si>
  <si>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</si>
  <si>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</si>
  <si>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</si>
  <si>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</si>
  <si>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</si>
  <si>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</si>
  <si>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</si>
  <si>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</si>
  <si>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</si>
  <si>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</si>
  <si>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</si>
  <si>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</si>
  <si>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</si>
  <si>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</si>
  <si>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</si>
  <si>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</si>
  <si>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</si>
  <si>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</si>
  <si>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</si>
  <si>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</si>
  <si>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</si>
  <si>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</si>
  <si>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</si>
  <si>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</si>
  <si>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</si>
  <si>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</si>
  <si>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</si>
  <si>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</si>
  <si>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</si>
  <si>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</si>
  <si>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</si>
  <si>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</si>
  <si>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</si>
  <si>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</si>
  <si>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</si>
  <si>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</si>
  <si>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</si>
  <si>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</si>
  <si>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</si>
  <si>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</si>
  <si>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</si>
  <si>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</si>
  <si>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</si>
  <si>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</si>
  <si>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</si>
  <si>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</si>
  <si>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</si>
  <si>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</si>
  <si>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</si>
  <si>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</si>
  <si>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</si>
  <si>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</si>
  <si>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</si>
  <si>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</si>
  <si>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</si>
  <si>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</si>
  <si>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</si>
  <si>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</si>
  <si>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</si>
  <si>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</si>
  <si>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</si>
  <si>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</si>
  <si>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</si>
  <si>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</si>
  <si>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</si>
  <si>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</si>
  <si>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</si>
  <si>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</si>
  <si>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</si>
  <si>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</si>
  <si>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</si>
  <si>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</si>
  <si>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</si>
  <si>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</si>
  <si>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</si>
  <si>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</si>
  <si>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</si>
  <si>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</si>
  <si>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</si>
  <si>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</si>
  <si>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</si>
  <si>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</si>
  <si>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</si>
  <si>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</si>
  <si>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</si>
  <si>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</si>
  <si>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</si>
  <si>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</si>
  <si>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</si>
  <si>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</si>
  <si>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</si>
  <si>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</si>
  <si>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</si>
  <si>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</si>
  <si>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</si>
  <si>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</si>
  <si>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</si>
  <si>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</si>
  <si>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</si>
  <si>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</si>
  <si>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</si>
  <si>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</si>
  <si>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</si>
  <si>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</si>
  <si>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</si>
  <si>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</si>
  <si>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</si>
  <si>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</si>
  <si>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</si>
  <si>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</si>
  <si>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</si>
  <si>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</si>
  <si>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</si>
  <si>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</si>
  <si>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</si>
  <si>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</si>
  <si>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</si>
  <si>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</si>
  <si>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</si>
  <si>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</si>
  <si>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</si>
  <si>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</si>
  <si>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</si>
  <si>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</si>
  <si>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</si>
  <si>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</si>
  <si>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</si>
  <si>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</si>
  <si>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</si>
  <si>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</si>
  <si>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</si>
  <si>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</si>
  <si>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</si>
  <si>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</si>
  <si>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</si>
  <si>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</si>
  <si>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</si>
  <si>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</si>
  <si>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</si>
  <si>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</si>
  <si>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</si>
  <si>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</si>
  <si>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</si>
  <si>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</si>
  <si>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</si>
  <si>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</si>
  <si>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</si>
  <si>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</si>
  <si>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</si>
  <si>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</si>
  <si>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</si>
  <si>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</si>
  <si>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</si>
  <si>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</si>
  <si>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</si>
  <si>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</si>
  <si>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</si>
  <si>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</si>
  <si>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</si>
  <si>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</si>
  <si>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</si>
  <si>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</si>
  <si>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</si>
  <si>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</si>
  <si>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</si>
  <si>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</si>
  <si>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</si>
  <si>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</si>
  <si>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</si>
  <si>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</si>
  <si>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</si>
  <si>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</si>
  <si>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</si>
  <si>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</si>
  <si>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</si>
  <si>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</si>
  <si>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</si>
  <si>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</si>
  <si>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</si>
  <si>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</si>
  <si>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</si>
  <si>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</si>
  <si>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</si>
  <si>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</si>
  <si>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</si>
  <si>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</si>
  <si>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</si>
  <si>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</si>
  <si>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</si>
  <si>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</si>
  <si>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</si>
  <si>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</si>
  <si>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</si>
  <si>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</si>
  <si>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</si>
  <si>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</si>
  <si>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</si>
  <si>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</si>
  <si>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</si>
  <si>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</si>
  <si>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</si>
  <si>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</si>
  <si>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</si>
  <si>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</si>
  <si>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</si>
  <si>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</si>
  <si>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</si>
  <si>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</si>
  <si>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</si>
  <si>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</si>
  <si>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</si>
  <si>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</si>
  <si>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</si>
  <si>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</si>
  <si>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</si>
  <si>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</si>
  <si>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</si>
  <si>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</si>
  <si>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</si>
  <si>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</si>
  <si>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</si>
  <si>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</si>
  <si>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</si>
  <si>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</si>
  <si>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</si>
  <si>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</si>
  <si>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</si>
  <si>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</si>
  <si>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</si>
  <si>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</si>
  <si>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</si>
  <si>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</si>
  <si>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</si>
  <si>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</si>
  <si>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</si>
  <si>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</si>
  <si>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</si>
  <si>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</si>
  <si>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</si>
  <si>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</si>
  <si>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</si>
  <si>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</si>
  <si>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</si>
  <si>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</si>
  <si>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</si>
  <si>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</si>
  <si>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</si>
  <si>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</si>
  <si>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</si>
  <si>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</si>
  <si>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</si>
  <si>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</si>
  <si>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</si>
  <si>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</si>
  <si>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</si>
  <si>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</si>
  <si>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</si>
  <si>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</si>
  <si>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</si>
  <si>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</si>
  <si>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</si>
  <si>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</si>
  <si>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</si>
  <si>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</si>
  <si>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</si>
  <si>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</si>
  <si>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</si>
  <si>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</si>
  <si>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</si>
  <si>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</si>
  <si>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</si>
  <si>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</si>
  <si>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</si>
  <si>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</si>
  <si>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</si>
  <si>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</si>
  <si>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</si>
  <si>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</si>
  <si>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</si>
  <si>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</si>
  <si>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</si>
  <si>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</si>
  <si>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</si>
  <si>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</si>
  <si>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</si>
  <si>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</si>
  <si>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</si>
  <si>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</si>
  <si>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</si>
  <si>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</si>
  <si>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</si>
  <si>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</si>
  <si>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</si>
  <si>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</si>
  <si>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</si>
  <si>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</si>
  <si>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</si>
  <si>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</si>
  <si>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</si>
  <si>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</si>
  <si>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</si>
  <si>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</si>
  <si>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</si>
  <si>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</si>
  <si>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</si>
  <si>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</si>
  <si>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</si>
  <si>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</si>
  <si>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</si>
  <si>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</si>
  <si>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</si>
  <si>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</si>
  <si>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</si>
  <si>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</si>
  <si>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</si>
  <si>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</si>
  <si>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</si>
  <si>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</si>
  <si>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</si>
  <si>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</si>
  <si>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</si>
  <si>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</si>
  <si>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</si>
  <si>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</si>
  <si>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</si>
  <si>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</si>
  <si>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</si>
  <si>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</si>
  <si>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</si>
  <si>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</si>
  <si>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</si>
  <si>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</si>
  <si>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</si>
  <si>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</si>
  <si>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</si>
  <si>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</si>
  <si>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</si>
  <si>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</si>
  <si>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</si>
  <si>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</si>
  <si>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</si>
  <si>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</si>
  <si>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</si>
  <si>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</si>
  <si>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</si>
  <si>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</si>
  <si>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</si>
  <si>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</si>
  <si>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</si>
  <si>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</si>
  <si>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</si>
  <si>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</si>
  <si>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</si>
  <si>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</si>
  <si>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</si>
  <si>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</si>
  <si>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</si>
  <si>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</si>
  <si>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</si>
  <si>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</si>
  <si>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</si>
  <si>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</si>
  <si>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</si>
  <si>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</si>
  <si>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</si>
  <si>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</si>
  <si>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</si>
  <si>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</si>
  <si>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</si>
  <si>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</si>
  <si>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</si>
  <si>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</si>
  <si>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</si>
  <si>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</si>
  <si>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</si>
  <si>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</si>
  <si>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</si>
  <si>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</si>
  <si>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</si>
  <si>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</si>
  <si>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</si>
  <si>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</si>
  <si>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</si>
  <si>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</si>
  <si>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</si>
  <si>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</si>
  <si>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</si>
  <si>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</si>
  <si>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</si>
  <si>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</si>
  <si>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</si>
  <si>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</si>
  <si>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</si>
  <si>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</si>
  <si>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</si>
  <si>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</si>
  <si>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</si>
  <si>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</si>
  <si>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</si>
  <si>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</si>
  <si>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</si>
  <si>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</si>
  <si>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</si>
  <si>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</si>
  <si>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</si>
  <si>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</si>
  <si>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</si>
  <si>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</si>
  <si>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</si>
  <si>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</si>
  <si>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</si>
  <si>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</si>
  <si>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</si>
  <si>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</si>
  <si>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</si>
  <si>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</si>
  <si>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</si>
  <si>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</si>
  <si>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</si>
  <si>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</si>
  <si>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</si>
  <si>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</si>
  <si>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</si>
  <si>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</si>
  <si>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</si>
  <si>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</si>
  <si>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</si>
  <si>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</si>
  <si>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</si>
  <si>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</si>
  <si>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</si>
  <si>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</si>
  <si>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</si>
  <si>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</si>
  <si>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</si>
  <si>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</si>
  <si>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</si>
  <si>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</si>
  <si>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</si>
  <si>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</si>
  <si>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</si>
  <si>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</si>
  <si>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</si>
  <si>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</si>
  <si>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</si>
  <si>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</si>
  <si>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</si>
  <si>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</si>
  <si>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</si>
  <si>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</si>
  <si>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</si>
  <si>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</si>
  <si>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</si>
  <si>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</si>
  <si>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</si>
  <si>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</si>
  <si>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</si>
  <si>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</si>
  <si>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</si>
  <si>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</si>
  <si>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</si>
  <si>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</si>
  <si>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</si>
  <si>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</si>
  <si>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</si>
  <si>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</si>
  <si>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</si>
  <si>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</si>
  <si>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</si>
  <si>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</si>
  <si>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</si>
  <si>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</si>
  <si>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</si>
  <si>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</si>
  <si>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</si>
  <si>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</si>
  <si>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</si>
  <si>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</si>
  <si>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</si>
  <si>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</si>
  <si>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</si>
  <si>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</si>
  <si>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</si>
  <si>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</si>
  <si>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</si>
  <si>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</si>
  <si>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</si>
  <si>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</si>
  <si>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</si>
  <si>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</si>
  <si>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</si>
  <si>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</si>
  <si>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</si>
  <si>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</si>
  <si>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</si>
  <si>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</si>
  <si>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</si>
  <si>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</si>
  <si>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</si>
  <si>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</si>
  <si>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</si>
  <si>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</si>
  <si>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</si>
  <si>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</si>
  <si>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</si>
  <si>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</si>
  <si>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</si>
  <si>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</si>
  <si>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</si>
  <si>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</si>
  <si>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</si>
  <si>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</si>
  <si>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</si>
  <si>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</si>
  <si>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</si>
  <si>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</si>
  <si>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</si>
  <si>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</si>
  <si>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</si>
  <si>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</si>
  <si>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</si>
  <si>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</si>
  <si>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</si>
  <si>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</si>
  <si>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</si>
  <si>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</si>
  <si>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</si>
  <si>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</si>
  <si>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</si>
  <si>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</si>
  <si>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</si>
  <si>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</si>
  <si>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</si>
  <si>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</si>
  <si>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</si>
  <si>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</si>
  <si>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</si>
  <si>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</si>
  <si>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</si>
  <si>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</si>
  <si>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</si>
  <si>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</si>
  <si>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</si>
  <si>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</si>
  <si>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</si>
  <si>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</si>
  <si>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</si>
  <si>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</si>
  <si>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</si>
  <si>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</si>
  <si>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</si>
  <si>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</si>
  <si>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</si>
  <si>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</si>
  <si>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</si>
  <si>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</si>
  <si>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</si>
  <si>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</si>
  <si>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</si>
  <si>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</si>
  <si>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</si>
  <si>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</si>
  <si>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</si>
  <si>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</si>
  <si>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</si>
  <si>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</si>
  <si>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</si>
  <si>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</si>
  <si>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</si>
  <si>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</si>
  <si>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</si>
  <si>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</si>
  <si>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</si>
  <si>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</si>
  <si>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</si>
  <si>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</si>
  <si>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</si>
  <si>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</si>
  <si>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</si>
  <si>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</si>
  <si>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</si>
  <si>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</si>
  <si>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</si>
  <si>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</si>
  <si>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</si>
  <si>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</si>
  <si>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</si>
  <si>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</si>
  <si>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</si>
  <si>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</si>
  <si>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</si>
  <si>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</si>
  <si>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</si>
  <si>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</si>
  <si>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</si>
  <si>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</si>
  <si>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</si>
  <si>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</si>
  <si>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</si>
  <si>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</si>
  <si>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</si>
  <si>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</si>
  <si>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</si>
  <si>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</si>
  <si>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</si>
  <si>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</si>
  <si>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</si>
  <si>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</si>
  <si>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</si>
  <si>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</si>
  <si>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</si>
  <si>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</si>
  <si>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</si>
  <si>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</si>
  <si>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</si>
  <si>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</si>
  <si>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</si>
  <si>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</si>
  <si>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</si>
  <si>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</si>
  <si>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</si>
  <si>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</si>
  <si>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</si>
  <si>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</si>
  <si>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</si>
  <si>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</si>
  <si>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</si>
  <si>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</si>
  <si>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</si>
  <si>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</si>
  <si>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</si>
  <si>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</si>
  <si>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</si>
  <si>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</si>
  <si>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</si>
  <si>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</si>
  <si>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</si>
  <si>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</si>
  <si>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</si>
  <si>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</si>
  <si>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</si>
  <si>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</si>
  <si>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</si>
  <si>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</si>
  <si>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</si>
  <si>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</si>
  <si>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</si>
  <si>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</si>
  <si>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</si>
  <si>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</si>
  <si>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</si>
  <si>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</si>
  <si>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</si>
  <si>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</si>
  <si>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</si>
  <si>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</si>
  <si>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</si>
  <si>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</si>
  <si>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</si>
  <si>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</si>
  <si>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</si>
  <si>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</si>
  <si>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</si>
  <si>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</si>
  <si>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</si>
  <si>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</si>
  <si>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</si>
  <si>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</si>
  <si>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</si>
  <si>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</si>
  <si>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</si>
  <si>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</si>
  <si>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</si>
  <si>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</si>
  <si>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</si>
  <si>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</si>
  <si>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</si>
  <si>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</si>
  <si>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</si>
  <si>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</si>
  <si>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</si>
  <si>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</si>
  <si>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</si>
  <si>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</si>
  <si>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</si>
  <si>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</si>
  <si>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</si>
  <si>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</si>
  <si>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</si>
  <si>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</si>
  <si>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</si>
  <si>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</si>
  <si>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</si>
  <si>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</si>
  <si>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</si>
  <si>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</si>
  <si>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</si>
  <si>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</si>
  <si>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</si>
  <si>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</si>
  <si>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</si>
  <si>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</si>
  <si>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</si>
  <si>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</si>
  <si>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</si>
  <si>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</si>
  <si>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</si>
  <si>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</si>
  <si>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</si>
  <si>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</si>
  <si>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</si>
  <si>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</si>
  <si>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</si>
  <si>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</si>
  <si>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</si>
  <si>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</si>
  <si>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</si>
  <si>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</si>
  <si>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</si>
  <si>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</si>
  <si>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</si>
  <si>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</si>
  <si>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</si>
  <si>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</si>
  <si>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</si>
  <si>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</si>
  <si>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</si>
  <si>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</si>
  <si>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</si>
  <si>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</si>
  <si>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</si>
  <si>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</si>
  <si>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</si>
  <si>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</si>
  <si>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</si>
  <si>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</si>
  <si>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</si>
  <si>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</si>
  <si>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</si>
  <si>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</si>
  <si>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</si>
  <si>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</si>
  <si>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</si>
  <si>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</si>
  <si>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</si>
  <si>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</si>
  <si>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</si>
  <si>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</si>
  <si>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</si>
  <si>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</si>
  <si>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</si>
  <si>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</si>
  <si>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</si>
  <si>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</si>
  <si>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</si>
  <si>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</si>
  <si>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</si>
  <si>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</si>
  <si>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</si>
  <si>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</si>
  <si>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</si>
  <si>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</si>
  <si>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</si>
  <si>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</si>
  <si>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</si>
  <si>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</si>
  <si>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</si>
  <si>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</si>
  <si>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</si>
  <si>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</si>
  <si>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</si>
  <si>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</si>
  <si>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</si>
  <si>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</si>
  <si>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</si>
  <si>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</si>
  <si>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</si>
  <si>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</si>
  <si>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</si>
  <si>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</si>
  <si>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</si>
  <si>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</si>
  <si>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</si>
  <si>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</si>
  <si>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</si>
  <si>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</si>
  <si>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</si>
  <si>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</si>
  <si>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</si>
  <si>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</si>
  <si>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</si>
  <si>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</si>
  <si>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</si>
  <si>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</si>
  <si>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</si>
  <si>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</si>
  <si>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</si>
  <si>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</si>
  <si>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</si>
  <si>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</si>
  <si>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</si>
  <si>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</si>
  <si>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</si>
  <si>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</si>
  <si>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</si>
  <si>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</si>
  <si>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</si>
  <si>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</si>
  <si>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</si>
  <si>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</si>
  <si>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</si>
  <si>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</si>
  <si>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</si>
  <si>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</si>
  <si>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</si>
  <si>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</si>
  <si>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</si>
  <si>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</si>
  <si>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</si>
  <si>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</si>
  <si>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</si>
  <si>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</si>
  <si>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</si>
  <si>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</si>
  <si>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</si>
  <si>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</si>
  <si>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</si>
  <si>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</si>
  <si>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</si>
  <si>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</si>
  <si>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</si>
  <si>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</si>
  <si>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</si>
  <si>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</si>
  <si>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</si>
  <si>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</si>
  <si>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</si>
  <si>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</si>
  <si>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</si>
  <si>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</si>
  <si>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</si>
  <si>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</si>
  <si>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</si>
  <si>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</si>
  <si>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</si>
  <si>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</si>
  <si>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</si>
  <si>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</si>
  <si>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</si>
  <si>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</si>
  <si>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</si>
  <si>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</si>
  <si>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</si>
  <si>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</si>
  <si>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</si>
  <si>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</si>
  <si>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</si>
  <si>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</si>
  <si>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</si>
  <si>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</si>
  <si>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</si>
  <si>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</si>
  <si>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</si>
  <si>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</si>
  <si>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</si>
  <si>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</si>
  <si>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</si>
  <si>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</si>
  <si>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</si>
  <si>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</si>
  <si>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</si>
  <si>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</si>
  <si>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</si>
  <si>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</si>
  <si>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</si>
  <si>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</si>
  <si>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</si>
  <si>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</si>
  <si>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</si>
  <si>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</si>
  <si>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</si>
  <si>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</si>
  <si>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</si>
  <si>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</si>
  <si>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</si>
  <si>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</si>
  <si>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</si>
  <si>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</si>
  <si>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</si>
  <si>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</si>
  <si>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</si>
  <si>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</si>
  <si>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</si>
  <si>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</si>
  <si>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</si>
  <si>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</si>
  <si>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</si>
  <si>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</si>
  <si>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</si>
  <si>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</si>
  <si>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</si>
  <si>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</si>
  <si>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</si>
  <si>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</si>
  <si>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</si>
  <si>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</si>
  <si>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</si>
  <si>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</si>
  <si>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</si>
  <si>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</si>
  <si>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</si>
  <si>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</si>
  <si>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</si>
  <si>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</si>
  <si>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</si>
  <si>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</si>
  <si>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</si>
  <si>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</si>
  <si>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</si>
  <si>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</si>
  <si>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</si>
  <si>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</si>
  <si>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</si>
  <si>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</si>
  <si>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</si>
  <si>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</si>
  <si>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</si>
  <si>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</si>
  <si>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</si>
  <si>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</si>
  <si>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</si>
  <si>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</si>
  <si>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</si>
  <si>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</si>
  <si>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</si>
  <si>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</si>
  <si>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</si>
  <si>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</si>
  <si>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</si>
  <si>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</si>
  <si>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</si>
  <si>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</si>
  <si>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</si>
  <si>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</si>
  <si>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</si>
  <si>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</si>
  <si>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</si>
  <si>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</si>
  <si>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</si>
  <si>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</si>
  <si>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</si>
  <si>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</si>
  <si>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</si>
  <si>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</si>
  <si>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</si>
  <si>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</si>
  <si>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</si>
  <si>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</si>
  <si>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</si>
  <si>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</si>
  <si>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</si>
  <si>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</si>
  <si>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</si>
  <si>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</si>
  <si>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</si>
  <si>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</si>
  <si>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</si>
  <si>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</si>
  <si>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</si>
  <si>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</si>
  <si>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</si>
  <si>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</si>
  <si>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</si>
  <si>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</si>
  <si>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</si>
  <si>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</si>
  <si>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</si>
  <si>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</si>
  <si>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</si>
  <si>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</si>
  <si>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</si>
  <si>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</si>
  <si>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</si>
  <si>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</si>
  <si>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</si>
  <si>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</si>
  <si>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</si>
  <si>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</si>
  <si>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</si>
  <si>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</si>
  <si>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</si>
  <si>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</si>
  <si>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</si>
  <si>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</si>
  <si>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</si>
  <si>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</si>
  <si>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</si>
  <si>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</si>
  <si>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</si>
  <si>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</si>
  <si>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</si>
  <si>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</si>
  <si>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</si>
  <si>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</si>
  <si>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</si>
  <si>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</si>
  <si>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</si>
  <si>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</si>
  <si>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</si>
  <si>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</si>
  <si>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</si>
  <si>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</si>
  <si>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</si>
  <si>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</si>
  <si>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</si>
  <si>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</si>
  <si>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</si>
  <si>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</si>
  <si>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</si>
  <si>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</si>
  <si>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</si>
  <si>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</si>
  <si>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</si>
  <si>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</si>
  <si>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</si>
  <si>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</si>
  <si>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</si>
  <si>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</si>
  <si>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</si>
  <si>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</si>
  <si>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</si>
  <si>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</si>
  <si>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</si>
  <si>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</si>
  <si>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</si>
  <si>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</si>
  <si>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</si>
  <si>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</si>
  <si>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</si>
  <si>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</si>
  <si>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</si>
  <si>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</si>
  <si>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</si>
  <si>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</si>
  <si>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</si>
  <si>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</si>
  <si>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</si>
  <si>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</si>
  <si>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</si>
  <si>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</si>
  <si>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</si>
  <si>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</si>
  <si>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</si>
  <si>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</si>
  <si>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</si>
  <si>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</si>
  <si>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</si>
  <si>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</si>
  <si>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</si>
  <si>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</si>
  <si>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</si>
  <si>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</si>
  <si>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</si>
  <si>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</si>
  <si>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</si>
  <si>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</si>
  <si>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</si>
  <si>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</si>
  <si>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</si>
  <si>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</si>
  <si>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</si>
  <si>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</si>
  <si>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</si>
  <si>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</si>
  <si>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</si>
  <si>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</si>
  <si>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</si>
  <si>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</si>
  <si>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</si>
  <si>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</si>
  <si>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</si>
  <si>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</si>
  <si>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</si>
  <si>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</si>
  <si>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</si>
  <si>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</si>
  <si>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</si>
  <si>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</si>
  <si>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</si>
  <si>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</si>
  <si>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</si>
  <si>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</si>
  <si>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</si>
  <si>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</si>
  <si>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</si>
  <si>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</si>
  <si>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</si>
  <si>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</si>
  <si>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</si>
  <si>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</si>
  <si>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</si>
  <si>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</si>
  <si>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</si>
  <si>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</si>
  <si>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</si>
  <si>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</si>
  <si>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</si>
  <si>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</si>
  <si>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</si>
  <si>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</si>
  <si>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</si>
  <si>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</si>
  <si>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</si>
  <si>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</si>
  <si>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</si>
  <si>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</si>
  <si>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</si>
  <si>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</si>
  <si>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</si>
  <si>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</si>
  <si>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</si>
  <si>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</si>
  <si>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</si>
  <si>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</si>
  <si>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</si>
  <si>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</si>
  <si>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</si>
  <si>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</si>
  <si>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</si>
  <si>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</si>
  <si>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</si>
  <si>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</si>
  <si>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</si>
  <si>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</si>
  <si>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</si>
  <si>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</si>
  <si>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</si>
  <si>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</si>
  <si>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</si>
  <si>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</si>
  <si>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</si>
  <si>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</si>
  <si>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</si>
  <si>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</si>
  <si>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</si>
  <si>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</si>
  <si>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</si>
  <si>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</si>
  <si>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</si>
  <si>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</si>
  <si>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</si>
  <si>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</si>
  <si>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</si>
  <si>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</si>
  <si>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</si>
  <si>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</si>
  <si>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</si>
  <si>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</si>
  <si>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</si>
  <si>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</si>
  <si>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</si>
  <si>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</si>
  <si>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</si>
  <si>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</si>
  <si>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</si>
  <si>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</si>
  <si>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</si>
  <si>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</si>
  <si>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</si>
  <si>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</si>
  <si>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</si>
  <si>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</si>
  <si>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</si>
  <si>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</si>
  <si>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</si>
  <si>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</si>
  <si>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</si>
  <si>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</si>
  <si>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</si>
  <si>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</si>
  <si>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</si>
  <si>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</si>
  <si>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</si>
  <si>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</si>
  <si>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</si>
  <si>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</si>
  <si>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</si>
  <si>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</si>
  <si>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</si>
  <si>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</si>
  <si>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</si>
  <si>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</si>
  <si>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</si>
  <si>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</si>
  <si>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</si>
  <si>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</si>
  <si>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</si>
  <si>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</si>
  <si>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</si>
  <si>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</si>
  <si>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</si>
  <si>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</si>
  <si>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</si>
  <si>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</si>
  <si>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</si>
  <si>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</si>
  <si>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</si>
  <si>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</si>
  <si>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</si>
  <si>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</si>
  <si>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</si>
  <si>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</si>
  <si>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</si>
  <si>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</si>
  <si>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</si>
  <si>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</si>
  <si>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</si>
  <si>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</si>
  <si>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</si>
  <si>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</si>
  <si>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</si>
  <si>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</si>
  <si>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</si>
  <si>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</si>
  <si>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</si>
  <si>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</si>
  <si>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</si>
  <si>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</si>
  <si>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</si>
  <si>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</si>
  <si>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</si>
  <si>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</si>
  <si>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</si>
  <si>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</si>
  <si>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</si>
  <si>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</si>
  <si>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</si>
  <si>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</si>
  <si>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</si>
  <si>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</si>
  <si>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</si>
  <si>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</si>
  <si>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</si>
  <si>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</si>
  <si>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</si>
  <si>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</si>
  <si>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</si>
  <si>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</si>
  <si>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</si>
  <si>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</si>
  <si>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</si>
  <si>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</si>
  <si>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</si>
  <si>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</si>
  <si>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</si>
  <si>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</si>
  <si>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</si>
  <si>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</si>
  <si>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</si>
  <si>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</si>
  <si>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</si>
  <si>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</si>
  <si>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</si>
  <si>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</si>
  <si>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</si>
  <si>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</si>
  <si>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</si>
  <si>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</si>
  <si>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</si>
  <si>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</si>
  <si>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</si>
  <si>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</si>
  <si>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</si>
  <si>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</si>
  <si>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</si>
  <si>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</si>
  <si>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</si>
  <si>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</si>
  <si>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</si>
  <si>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</si>
  <si>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</si>
  <si>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</si>
  <si>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</si>
  <si>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</si>
  <si>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</si>
  <si>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</si>
  <si>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</si>
  <si>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</si>
  <si>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</si>
  <si>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</si>
  <si>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</si>
  <si>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</si>
  <si>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</si>
  <si>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</si>
  <si>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</si>
  <si>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</si>
  <si>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</si>
  <si>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</si>
  <si>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</si>
  <si>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</si>
  <si>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</si>
  <si>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</si>
  <si>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</si>
  <si>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</si>
  <si>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</si>
  <si>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</si>
  <si>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</si>
  <si>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</si>
  <si>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</si>
  <si>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</si>
  <si>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</si>
  <si>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</si>
  <si>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</si>
  <si>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</si>
  <si>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</si>
  <si>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</si>
  <si>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</si>
  <si>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</si>
  <si>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</si>
  <si>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</si>
  <si>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</si>
  <si>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</si>
  <si>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</si>
  <si>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</si>
  <si>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</si>
  <si>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</si>
  <si>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</si>
  <si>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</si>
  <si>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</si>
  <si>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</si>
  <si>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</si>
  <si>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</si>
  <si>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</si>
  <si>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</si>
  <si>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</si>
  <si>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</si>
  <si>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</si>
  <si>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</si>
  <si>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</si>
  <si>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</si>
  <si>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</si>
  <si>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</si>
  <si>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</si>
  <si>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</si>
  <si>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</si>
  <si>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</si>
  <si>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</si>
  <si>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</si>
  <si>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</si>
  <si>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</si>
  <si>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</si>
  <si>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</si>
  <si>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</si>
  <si>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</si>
  <si>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</si>
  <si>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</si>
  <si>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</si>
  <si>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</si>
  <si>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</si>
  <si>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</si>
  <si>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</si>
  <si>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</si>
  <si>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</si>
  <si>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</si>
  <si>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</si>
  <si>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</si>
  <si>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</si>
  <si>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</si>
  <si>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</si>
  <si>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</si>
  <si>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</si>
  <si>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</si>
  <si>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</si>
  <si>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</si>
  <si>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</si>
  <si>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</si>
  <si>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</si>
  <si>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</si>
  <si>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</si>
  <si>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</si>
  <si>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</si>
  <si>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</si>
  <si>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</si>
  <si>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</si>
  <si>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</si>
  <si>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</si>
  <si>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</si>
  <si>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</si>
  <si>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</si>
  <si>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</si>
  <si>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</si>
  <si>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</si>
  <si>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</si>
  <si>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</si>
  <si>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</si>
  <si>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</si>
  <si>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</si>
  <si>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</si>
  <si>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</si>
  <si>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</si>
  <si>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</si>
  <si>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</si>
  <si>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</si>
  <si>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</si>
  <si>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</si>
  <si>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</si>
  <si>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</si>
  <si>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</si>
  <si>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</si>
  <si>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</si>
  <si>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</si>
  <si>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</si>
  <si>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</si>
  <si>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</si>
  <si>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</si>
  <si>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</si>
  <si>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</si>
  <si>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</si>
  <si>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</si>
  <si>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</si>
  <si>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</si>
  <si>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</si>
  <si>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</si>
  <si>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</si>
  <si>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</si>
  <si>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</si>
  <si>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</si>
  <si>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</si>
  <si>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</si>
  <si>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</si>
  <si>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</si>
  <si>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</si>
  <si>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</si>
  <si>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</si>
  <si>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</si>
  <si>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</si>
  <si>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</si>
  <si>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</si>
  <si>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</si>
  <si>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</si>
  <si>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</si>
  <si>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</si>
  <si>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</si>
  <si>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</si>
  <si>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</si>
  <si>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</si>
  <si>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</si>
  <si>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</si>
  <si>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</si>
  <si>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</si>
  <si>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</si>
  <si>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</si>
  <si>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</si>
  <si>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</si>
  <si>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</si>
  <si>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</si>
  <si>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</si>
  <si>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</si>
  <si>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</si>
  <si>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</si>
  <si>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</si>
  <si>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</si>
  <si>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</si>
  <si>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</si>
  <si>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</si>
  <si>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</si>
  <si>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</si>
  <si>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</si>
  <si>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</si>
  <si>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</si>
  <si>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</si>
  <si>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</si>
  <si>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</si>
  <si>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</si>
  <si>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</si>
  <si>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</si>
  <si>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</si>
  <si>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</si>
  <si>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</si>
  <si>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</si>
  <si>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</si>
  <si>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</si>
  <si>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</si>
  <si>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</si>
  <si>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</si>
  <si>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</si>
  <si>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</si>
  <si>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</si>
  <si>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</si>
  <si>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</si>
  <si>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</si>
  <si>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</si>
  <si>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</si>
  <si>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</si>
  <si>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</si>
  <si>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</si>
  <si>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</si>
  <si>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</si>
  <si>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</si>
  <si>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</si>
  <si>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</si>
  <si>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</si>
  <si>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</si>
  <si>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</si>
  <si>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</si>
  <si>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</si>
  <si>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</si>
  <si>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</si>
  <si>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</si>
  <si>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</si>
  <si>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</si>
  <si>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</si>
  <si>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</si>
  <si>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</si>
  <si>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</si>
  <si>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</si>
  <si>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</si>
  <si>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</si>
  <si>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</si>
  <si>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</si>
  <si>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</si>
  <si>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</si>
  <si>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</si>
  <si>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</si>
  <si>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</si>
  <si>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</si>
  <si>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</si>
  <si>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</si>
  <si>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</si>
  <si>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</si>
  <si>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</si>
  <si>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</si>
  <si>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</si>
  <si>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</si>
  <si>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</si>
  <si>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</si>
  <si>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</si>
  <si>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</si>
  <si>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</si>
  <si>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</si>
  <si>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</si>
  <si>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</si>
  <si>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</si>
  <si>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</si>
  <si>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</si>
  <si>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</si>
  <si>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</si>
  <si>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</si>
  <si>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</si>
  <si>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</si>
  <si>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</si>
  <si>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</si>
  <si>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</si>
  <si>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</si>
  <si>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</si>
  <si>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</si>
  <si>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</si>
  <si>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</si>
  <si>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</si>
  <si>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</si>
  <si>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</si>
  <si>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</si>
  <si>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</si>
  <si>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</si>
  <si>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</si>
  <si>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</si>
  <si>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</si>
  <si>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</si>
  <si>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</si>
  <si>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</si>
  <si>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</si>
  <si>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</si>
  <si>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</si>
  <si>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</si>
  <si>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</si>
  <si>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</si>
  <si>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</si>
  <si>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</si>
  <si>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</si>
  <si>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</si>
  <si>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</si>
  <si>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</si>
  <si>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</si>
  <si>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</si>
  <si>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</si>
  <si>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</si>
  <si>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</si>
  <si>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</si>
  <si>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</si>
  <si>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</si>
  <si>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</si>
  <si>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</si>
  <si>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</si>
  <si>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</si>
  <si>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</si>
  <si>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</si>
  <si>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</si>
  <si>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</si>
  <si>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</si>
  <si>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</si>
  <si>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</si>
  <si>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</si>
  <si>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</si>
  <si>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</si>
  <si>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</si>
  <si>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</si>
  <si>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</si>
  <si>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</si>
  <si>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</si>
  <si>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</si>
  <si>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</si>
  <si>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</si>
  <si>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</si>
  <si>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</si>
  <si>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</si>
  <si>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</si>
  <si>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</si>
  <si>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</si>
  <si>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</si>
  <si>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</si>
  <si>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</si>
  <si>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</si>
  <si>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</si>
  <si>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</si>
  <si>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</si>
  <si>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</si>
  <si>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</si>
  <si>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</si>
  <si>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</si>
  <si>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</si>
  <si>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</si>
  <si>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</si>
  <si>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</si>
  <si>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</si>
  <si>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</si>
  <si>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</si>
  <si>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</si>
  <si>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</si>
  <si>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</si>
  <si>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</si>
  <si>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</si>
  <si>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</si>
  <si>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</si>
  <si>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</si>
  <si>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</si>
  <si>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</si>
  <si>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</si>
  <si>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</si>
  <si>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</si>
  <si>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</si>
  <si>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</si>
  <si>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</si>
  <si>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</si>
  <si>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</si>
  <si>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</si>
  <si>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</si>
  <si>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</si>
  <si>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</si>
  <si>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</si>
  <si>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</si>
  <si>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</si>
  <si>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</si>
  <si>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</si>
  <si>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</si>
  <si>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</si>
  <si>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</si>
  <si>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</si>
  <si>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</si>
  <si>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</si>
  <si>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</si>
  <si>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</si>
  <si>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</si>
  <si>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</si>
  <si>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</si>
  <si>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</si>
  <si>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</si>
  <si>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</si>
  <si>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</si>
  <si>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</si>
  <si>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</si>
  <si>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</si>
  <si>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</si>
  <si>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</si>
  <si>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</si>
  <si>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</si>
  <si>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</si>
  <si>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</si>
  <si>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</si>
  <si>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</si>
  <si>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</si>
  <si>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</si>
  <si>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</si>
  <si>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</si>
  <si>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</si>
  <si>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</si>
  <si>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</si>
  <si>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</si>
  <si>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</si>
  <si>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</si>
  <si>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</si>
  <si>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</si>
  <si>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</si>
  <si>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</si>
  <si>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</si>
  <si>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</si>
  <si>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</si>
  <si>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</si>
  <si>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</si>
  <si>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</si>
  <si>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</si>
  <si>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</si>
  <si>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</si>
  <si>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</si>
  <si>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</si>
  <si>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</si>
  <si>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</si>
  <si>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</si>
  <si>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</si>
  <si>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</si>
  <si>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</si>
  <si>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</si>
  <si>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</si>
  <si>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</si>
  <si>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</si>
  <si>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</si>
  <si>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</si>
  <si>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</si>
  <si>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</si>
  <si>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</si>
  <si>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</si>
  <si>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</si>
  <si>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</si>
  <si>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</si>
  <si>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</si>
  <si>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</si>
  <si>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</si>
  <si>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</si>
  <si>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</si>
  <si>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</si>
  <si>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</si>
  <si>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</si>
  <si>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</si>
  <si>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</si>
  <si>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</si>
  <si>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</si>
  <si>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</si>
  <si>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</si>
  <si>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</si>
  <si>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</si>
  <si>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</si>
  <si>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</si>
  <si>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</si>
  <si>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</si>
  <si>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</si>
  <si>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</si>
  <si>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</si>
  <si>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</si>
  <si>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</si>
  <si>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</si>
  <si>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</si>
  <si>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</si>
  <si>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</si>
  <si>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</si>
  <si>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</si>
  <si>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</si>
  <si>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</si>
  <si>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</si>
  <si>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</si>
  <si>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</si>
  <si>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</si>
  <si>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</si>
  <si>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</si>
  <si>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</si>
  <si>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</si>
  <si>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</si>
  <si>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</si>
  <si>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</si>
  <si>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</si>
  <si>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</si>
  <si>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</si>
  <si>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</si>
  <si>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</si>
  <si>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</si>
  <si>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</si>
  <si>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</si>
  <si>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</si>
  <si>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</si>
  <si>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</si>
  <si>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</si>
  <si>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</si>
  <si>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</si>
  <si>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</si>
  <si>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</si>
  <si>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</si>
  <si>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</si>
  <si>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</si>
  <si>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</si>
  <si>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</si>
  <si>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</si>
  <si>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</si>
  <si>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</si>
  <si>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</si>
  <si>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</si>
  <si>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</si>
  <si>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</si>
  <si>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</si>
  <si>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</si>
  <si>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</si>
  <si>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</si>
  <si>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</si>
  <si>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</si>
  <si>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</si>
  <si>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</si>
  <si>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</si>
  <si>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</si>
  <si>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</si>
  <si>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</si>
  <si>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</si>
  <si>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</si>
  <si>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</si>
  <si>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</si>
  <si>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</si>
  <si>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</si>
  <si>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</si>
  <si>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</si>
  <si>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</si>
  <si>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</si>
  <si>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</si>
  <si>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</si>
  <si>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</si>
  <si>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</si>
  <si>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</si>
  <si>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</si>
  <si>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</si>
  <si>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</si>
  <si>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</si>
  <si>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</si>
  <si>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</si>
  <si>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</si>
  <si>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</si>
  <si>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</si>
  <si>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</si>
  <si>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</si>
  <si>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</si>
  <si>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</si>
  <si>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</si>
  <si>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</si>
  <si>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</si>
  <si>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</si>
  <si>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</si>
  <si>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</si>
  <si>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</si>
  <si>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</si>
  <si>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</si>
  <si>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</si>
  <si>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</si>
  <si>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</si>
  <si>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</si>
  <si>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</si>
  <si>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</si>
  <si>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</si>
  <si>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</si>
  <si>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</si>
  <si>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</si>
  <si>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</si>
  <si>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</si>
  <si>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</si>
  <si>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</si>
  <si>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</si>
  <si>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</si>
  <si>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</si>
  <si>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</si>
  <si>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</si>
  <si>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</si>
  <si>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</si>
  <si>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</si>
  <si>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</si>
  <si>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</si>
  <si>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</si>
  <si>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</si>
  <si>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</si>
  <si>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</si>
  <si>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</si>
  <si>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</si>
  <si>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</si>
  <si>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</si>
  <si>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</si>
  <si>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</si>
  <si>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</si>
  <si>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</si>
  <si>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</si>
  <si>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</si>
  <si>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</si>
  <si>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</si>
  <si>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</si>
  <si>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</si>
  <si>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</si>
  <si>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</si>
  <si>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</si>
  <si>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</si>
  <si>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</si>
  <si>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</si>
  <si>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</si>
  <si>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</si>
  <si>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</si>
  <si>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</si>
  <si>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</si>
  <si>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</si>
  <si>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</si>
  <si>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</si>
  <si>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</si>
  <si>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</si>
  <si>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</si>
  <si>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</si>
  <si>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</si>
  <si>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</si>
  <si>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</si>
  <si>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</si>
  <si>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</si>
  <si>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</si>
  <si>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</si>
  <si>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</si>
  <si>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</si>
  <si>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</si>
  <si>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</si>
  <si>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</si>
  <si>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</si>
  <si>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</si>
  <si>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</si>
  <si>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</si>
  <si>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</si>
  <si>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</si>
  <si>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</si>
  <si>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</si>
  <si>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</si>
  <si>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</si>
  <si>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</si>
  <si>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</si>
  <si>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</si>
  <si>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</si>
  <si>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</si>
  <si>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</si>
  <si>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</si>
  <si>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</si>
  <si>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</si>
  <si>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</si>
  <si>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</si>
  <si>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</si>
  <si>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</si>
  <si>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</si>
  <si>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</si>
  <si>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</si>
  <si>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</si>
  <si>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</si>
  <si>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</si>
  <si>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</si>
  <si>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</si>
  <si>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</si>
  <si>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</si>
  <si>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</si>
  <si>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</si>
  <si>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</si>
  <si>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</si>
  <si>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</si>
  <si>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</si>
  <si>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</si>
  <si>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</si>
  <si>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</si>
  <si>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</si>
  <si>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</si>
  <si>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</si>
  <si>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</si>
  <si>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</si>
  <si>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</si>
  <si>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</si>
  <si>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</si>
  <si>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</si>
  <si>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</si>
  <si>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</si>
  <si>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</si>
  <si>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</si>
  <si>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</si>
  <si>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</si>
  <si>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</si>
  <si>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</si>
  <si>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</si>
  <si>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</si>
  <si>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</si>
  <si>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</si>
  <si>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</si>
  <si>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</si>
  <si>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</si>
  <si>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</si>
  <si>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</si>
  <si>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</si>
  <si>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</si>
  <si>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</si>
  <si>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</si>
  <si>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</si>
  <si>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</si>
  <si>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</si>
  <si>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</si>
  <si>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</si>
  <si>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</si>
  <si>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</si>
  <si>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</si>
  <si>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</si>
  <si>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</si>
  <si>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</si>
  <si>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</si>
  <si>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</si>
  <si>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</si>
  <si>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</si>
  <si>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</si>
  <si>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</si>
  <si>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</si>
  <si>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</si>
  <si>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</si>
  <si>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</si>
  <si>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</si>
  <si>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</si>
  <si>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</si>
  <si>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</si>
  <si>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</si>
  <si>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</si>
  <si>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</si>
  <si>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</si>
  <si>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</si>
  <si>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</si>
  <si>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</si>
  <si>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</si>
  <si>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</si>
  <si>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</si>
  <si>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</si>
  <si>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</si>
  <si>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</si>
  <si>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</si>
  <si>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</si>
  <si>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</si>
  <si>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</si>
  <si>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</si>
  <si>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</si>
  <si>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</si>
  <si>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</si>
  <si>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</si>
  <si>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</si>
  <si>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</si>
  <si>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</si>
  <si>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</si>
  <si>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</si>
  <si>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</si>
  <si>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</si>
  <si>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</si>
  <si>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</si>
  <si>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</si>
  <si>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</si>
  <si>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</si>
  <si>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</si>
  <si>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</si>
  <si>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</si>
  <si>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</si>
  <si>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</si>
  <si>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</si>
  <si>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</si>
  <si>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</si>
  <si>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</si>
  <si>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</si>
  <si>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</si>
  <si>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</si>
  <si>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</si>
  <si>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</si>
  <si>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</si>
  <si>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</si>
  <si>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</si>
  <si>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</si>
  <si>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</si>
  <si>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</si>
  <si>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</si>
  <si>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</si>
  <si>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</si>
  <si>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</si>
  <si>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</si>
  <si>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</si>
  <si>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</si>
  <si>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</si>
  <si>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</si>
  <si>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</si>
  <si>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</si>
  <si>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</si>
  <si>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</si>
  <si>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</si>
  <si>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</si>
  <si>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</si>
  <si>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</si>
  <si>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</si>
  <si>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</si>
  <si>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</si>
  <si>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</si>
  <si>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</si>
  <si>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</si>
  <si>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</si>
  <si>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</si>
  <si>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</si>
  <si>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</si>
  <si>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</si>
  <si>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</si>
  <si>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</si>
  <si>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</si>
  <si>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</si>
  <si>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</si>
  <si>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</si>
  <si>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</si>
  <si>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</si>
  <si>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</si>
  <si>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</si>
  <si>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</si>
  <si>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</si>
  <si>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</si>
  <si>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</si>
  <si>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</si>
  <si>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</si>
  <si>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</si>
  <si>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</si>
  <si>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</si>
  <si>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</si>
  <si>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</si>
  <si>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</si>
  <si>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</si>
  <si>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</si>
  <si>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</si>
  <si>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</si>
  <si>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</si>
  <si>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</si>
  <si>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</si>
  <si>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</si>
  <si>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</si>
  <si>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</si>
  <si>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</si>
  <si>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</si>
  <si>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</si>
  <si>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</si>
  <si>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</si>
  <si>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</si>
  <si>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</si>
  <si>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</si>
  <si>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</si>
  <si>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</si>
  <si>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</si>
  <si>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</si>
  <si>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</si>
  <si>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</si>
  <si>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</si>
  <si>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</si>
  <si>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</si>
  <si>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</si>
  <si>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</si>
  <si>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</si>
  <si>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</si>
  <si>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</si>
  <si>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</si>
  <si>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</si>
  <si>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</si>
  <si>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</si>
  <si>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</si>
  <si>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</si>
  <si>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</si>
  <si>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</si>
  <si>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</si>
  <si>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</si>
  <si>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</si>
  <si>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</si>
  <si>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</si>
  <si>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</si>
  <si>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</si>
  <si>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</si>
  <si>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</si>
  <si>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</si>
  <si>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</si>
  <si>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</si>
  <si>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</si>
  <si>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</si>
  <si>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</si>
  <si>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</si>
  <si>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</si>
  <si>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</si>
  <si>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</si>
  <si>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</si>
  <si>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</si>
  <si>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</si>
  <si>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</si>
  <si>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</si>
  <si>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</si>
  <si>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</si>
  <si>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</si>
  <si>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</si>
  <si>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</si>
  <si>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</si>
  <si>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</si>
  <si>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</si>
  <si>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</si>
  <si>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</si>
  <si>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</si>
  <si>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</si>
  <si>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</si>
  <si>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</si>
  <si>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</si>
  <si>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</si>
  <si>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</si>
  <si>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</si>
  <si>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</si>
  <si>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</si>
  <si>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</si>
  <si>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</si>
  <si>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</si>
  <si>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</si>
  <si>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</si>
  <si>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</si>
  <si>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</si>
  <si>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</si>
  <si>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</si>
  <si>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</si>
  <si>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</si>
  <si>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</si>
  <si>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</si>
  <si>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</si>
  <si>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</si>
  <si>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</si>
  <si>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</si>
  <si>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</si>
  <si>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</si>
  <si>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</si>
  <si>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</si>
  <si>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</si>
  <si>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</si>
  <si>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</si>
  <si>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</si>
  <si>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</si>
  <si>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</si>
  <si>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</si>
  <si>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</si>
  <si>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</si>
  <si>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</si>
  <si>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</si>
  <si>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</si>
  <si>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</si>
  <si>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</si>
  <si>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</si>
  <si>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</si>
  <si>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</si>
  <si>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</si>
  <si>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</si>
  <si>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</si>
  <si>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</si>
  <si>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</si>
  <si>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</si>
  <si>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</si>
  <si>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</si>
  <si>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</si>
  <si>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</si>
  <si>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</si>
  <si>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</si>
  <si>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</si>
  <si>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</si>
  <si>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</si>
  <si>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</si>
  <si>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</si>
  <si>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</si>
  <si>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</si>
  <si>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</si>
  <si>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</si>
  <si>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</si>
  <si>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</si>
  <si>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</si>
  <si>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</si>
  <si>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</si>
  <si>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</si>
  <si>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</si>
  <si>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</si>
  <si>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</si>
  <si>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</si>
  <si>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</si>
  <si>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</si>
  <si>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</si>
  <si>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</si>
  <si>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</si>
  <si>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</si>
  <si>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</si>
  <si>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</si>
  <si>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</si>
  <si>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</si>
  <si>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</si>
  <si>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</si>
  <si>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</si>
  <si>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</si>
  <si>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</si>
  <si>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</si>
  <si>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</si>
  <si>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</si>
  <si>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</si>
  <si>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</si>
  <si>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</si>
  <si>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</si>
  <si>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</si>
  <si>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</si>
  <si>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</si>
  <si>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</si>
  <si>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</si>
  <si>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</si>
  <si>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</si>
  <si>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</si>
  <si>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</si>
  <si>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</si>
  <si>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</si>
  <si>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</si>
  <si>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</si>
  <si>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</si>
  <si>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</si>
  <si>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</si>
  <si>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</si>
  <si>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</si>
  <si>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</si>
  <si>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</si>
  <si>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</si>
  <si>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</si>
  <si>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</si>
  <si>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</si>
  <si>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</si>
  <si>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</si>
  <si>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</si>
  <si>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</si>
  <si>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</si>
  <si>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</si>
  <si>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</si>
  <si>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</si>
  <si>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</si>
  <si>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</si>
  <si>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</si>
  <si>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</si>
  <si>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</si>
  <si>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</si>
  <si>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</si>
  <si>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</si>
  <si>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</si>
  <si>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</si>
  <si>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</si>
  <si>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</si>
  <si>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</si>
  <si>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</si>
  <si>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</si>
  <si>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</si>
  <si>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</si>
  <si>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</si>
  <si>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</si>
  <si>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</si>
  <si>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</si>
  <si>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</si>
  <si>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</si>
  <si>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</si>
  <si>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</si>
  <si>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</si>
  <si>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</si>
  <si>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</si>
  <si>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</si>
  <si>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</si>
  <si>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</si>
  <si>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</si>
  <si>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</si>
  <si>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</si>
  <si>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</si>
  <si>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</si>
  <si>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</si>
  <si>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</si>
  <si>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</si>
  <si>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</si>
  <si>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</si>
  <si>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</si>
  <si>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</si>
  <si>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</si>
  <si>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</si>
  <si>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</si>
  <si>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</si>
  <si>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</si>
  <si>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</si>
  <si>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</si>
  <si>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</si>
  <si>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</si>
  <si>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</si>
  <si>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</si>
  <si>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</si>
  <si>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</si>
  <si>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</si>
  <si>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</si>
  <si>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</si>
  <si>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</si>
  <si>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</si>
  <si>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</si>
  <si>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</si>
  <si>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</si>
  <si>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</si>
  <si>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</si>
  <si>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</si>
  <si>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</si>
  <si>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</si>
  <si>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</si>
  <si>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</si>
  <si>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</si>
  <si>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</si>
  <si>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</si>
  <si>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</si>
  <si>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</si>
  <si>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</si>
  <si>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</si>
  <si>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</si>
  <si>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</si>
  <si>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</si>
  <si>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</si>
  <si>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</si>
  <si>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</si>
  <si>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</si>
  <si>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</si>
  <si>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</si>
  <si>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</si>
  <si>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</si>
  <si>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</si>
  <si>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</si>
  <si>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</si>
  <si>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</si>
  <si>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</si>
  <si>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</si>
  <si>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</si>
  <si>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</si>
  <si>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</si>
  <si>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</si>
  <si>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</si>
  <si>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</si>
  <si>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</si>
  <si>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</si>
  <si>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</si>
  <si>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</si>
  <si>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</si>
  <si>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</si>
  <si>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</si>
  <si>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</si>
  <si>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</si>
  <si>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</si>
  <si>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</si>
  <si>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</si>
  <si>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</si>
  <si>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</si>
  <si>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</si>
  <si>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</si>
  <si>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</si>
  <si>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</si>
  <si>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</si>
  <si>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</si>
  <si>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</si>
  <si>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</si>
  <si>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</si>
  <si>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</si>
  <si>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</si>
  <si>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</si>
  <si>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</si>
  <si>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</si>
  <si>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</si>
  <si>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</si>
  <si>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</si>
  <si>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</si>
  <si>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</si>
  <si>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</si>
  <si>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</si>
  <si>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</si>
  <si>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</si>
  <si>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</si>
  <si>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</si>
  <si>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</si>
  <si>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</si>
  <si>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</si>
  <si>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</si>
  <si>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</si>
  <si>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</si>
  <si>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</si>
  <si>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</si>
  <si>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</si>
  <si>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</si>
  <si>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</si>
  <si>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</si>
  <si>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</si>
  <si>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</si>
  <si>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</si>
  <si>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</si>
  <si>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</si>
  <si>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</si>
  <si>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</si>
  <si>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</si>
  <si>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</si>
  <si>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</si>
  <si>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</si>
  <si>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</si>
  <si>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</si>
  <si>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</si>
  <si>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</si>
  <si>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</si>
  <si>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</si>
  <si>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</si>
  <si>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</si>
  <si>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</si>
  <si>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</si>
  <si>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</si>
  <si>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</si>
  <si>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</si>
  <si>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</si>
  <si>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</si>
  <si>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</si>
  <si>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</si>
  <si>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</si>
  <si>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</si>
  <si>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</si>
  <si>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</si>
  <si>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</si>
  <si>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</si>
  <si>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</si>
  <si>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</si>
  <si>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</si>
  <si>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</si>
  <si>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</si>
  <si>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</si>
  <si>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</si>
  <si>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</si>
  <si>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</si>
  <si>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</si>
  <si>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</si>
  <si>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</si>
  <si>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</si>
  <si>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</si>
  <si>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</si>
  <si>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</si>
  <si>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</si>
  <si>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</si>
  <si>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</si>
  <si>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</si>
  <si>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</si>
  <si>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</si>
  <si>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</si>
  <si>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</si>
  <si>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</si>
  <si>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</si>
  <si>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</si>
  <si>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</si>
  <si>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</si>
  <si>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</si>
  <si>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</si>
  <si>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</si>
  <si>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</si>
  <si>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</si>
  <si>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</si>
  <si>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</si>
  <si>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</si>
  <si>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</si>
  <si>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</si>
  <si>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</si>
  <si>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</si>
  <si>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</si>
  <si>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</si>
  <si>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</si>
  <si>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</si>
  <si>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</si>
  <si>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</si>
  <si>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</si>
  <si>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</si>
  <si>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</si>
  <si>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</si>
  <si>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</si>
  <si>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</si>
  <si>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</si>
  <si>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</si>
  <si>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</si>
  <si>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</si>
  <si>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</si>
  <si>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</si>
  <si>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</si>
  <si>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</si>
  <si>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</si>
  <si>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</si>
  <si>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</si>
  <si>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</si>
  <si>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</si>
  <si>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</si>
  <si>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</si>
  <si>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</si>
  <si>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</si>
  <si>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</si>
  <si>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</si>
  <si>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</si>
  <si>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</si>
  <si>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</si>
  <si>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</si>
  <si>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</si>
  <si>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</si>
  <si>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</si>
  <si>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</si>
  <si>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</si>
  <si>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</si>
  <si>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</si>
  <si>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</si>
  <si>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</si>
  <si>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</si>
  <si>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</si>
  <si>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</si>
  <si>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</si>
  <si>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</si>
  <si>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</si>
  <si>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</si>
  <si>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</si>
  <si>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</si>
  <si>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</si>
  <si>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</si>
  <si>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</si>
  <si>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</si>
  <si>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</si>
  <si>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</si>
  <si>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</si>
  <si>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</si>
  <si>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</si>
  <si>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</si>
  <si>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</si>
  <si>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</si>
  <si>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</si>
  <si>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</si>
  <si>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</si>
  <si>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</si>
  <si>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</si>
  <si>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</si>
  <si>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</si>
  <si>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</si>
  <si>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</si>
  <si>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</si>
  <si>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</si>
  <si>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</si>
  <si>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</si>
  <si>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</si>
  <si>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</si>
  <si>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</si>
  <si>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</si>
  <si>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</si>
  <si>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</si>
  <si>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</si>
  <si>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</si>
  <si>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</si>
  <si>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</si>
  <si>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</si>
  <si>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</si>
  <si>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</si>
  <si>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</si>
  <si>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</si>
  <si>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</si>
  <si>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</si>
  <si>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</si>
  <si>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</si>
  <si>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</si>
  <si>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</si>
  <si>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</si>
  <si>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</si>
  <si>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</si>
  <si>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</si>
  <si>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</si>
  <si>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</si>
  <si>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</si>
  <si>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</si>
  <si>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</si>
  <si>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</si>
  <si>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</si>
  <si>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</si>
  <si>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</si>
  <si>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</si>
  <si>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</si>
  <si>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</si>
  <si>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</si>
  <si>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</si>
  <si>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</si>
  <si>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</si>
  <si>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</si>
  <si>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</si>
  <si>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</si>
  <si>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</si>
  <si>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</si>
  <si>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</si>
  <si>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</si>
  <si>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</si>
  <si>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</si>
  <si>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</si>
  <si>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</si>
  <si>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</si>
  <si>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</si>
  <si>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</si>
  <si>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</si>
  <si>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</si>
  <si>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</si>
  <si>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</si>
  <si>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</si>
  <si>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</si>
  <si>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</si>
  <si>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</si>
  <si>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</si>
  <si>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</si>
  <si>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</si>
  <si>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</si>
  <si>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</si>
  <si>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</si>
  <si>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</si>
  <si>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</si>
  <si>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</si>
  <si>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</si>
  <si>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</si>
  <si>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</si>
  <si>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</si>
  <si>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</si>
  <si>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</si>
  <si>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</si>
  <si>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</si>
  <si>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</si>
  <si>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</si>
  <si>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</si>
  <si>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</si>
  <si>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</si>
  <si>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</si>
  <si>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</si>
  <si>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</si>
  <si>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</si>
  <si>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</si>
  <si>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</si>
  <si>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</si>
  <si>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</si>
  <si>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</si>
  <si>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</si>
  <si>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</si>
  <si>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</si>
  <si>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</si>
  <si>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</si>
  <si>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</si>
  <si>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</si>
  <si>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</si>
  <si>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</si>
  <si>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</si>
  <si>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</si>
  <si>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</si>
  <si>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</si>
  <si>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</si>
  <si>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</si>
  <si>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</si>
  <si>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</si>
  <si>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</si>
  <si>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</si>
  <si>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</si>
  <si>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</si>
  <si>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</si>
  <si>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</si>
  <si>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</si>
  <si>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</si>
  <si>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</si>
  <si>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</si>
  <si>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</si>
  <si>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</si>
  <si>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</si>
  <si>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</si>
  <si>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</si>
  <si>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</si>
  <si>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</si>
  <si>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</si>
  <si>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</si>
  <si>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</si>
  <si>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</si>
  <si>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</si>
  <si>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</si>
  <si>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</si>
  <si>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</si>
  <si>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</si>
  <si>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</si>
  <si>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</si>
  <si>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</si>
  <si>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</si>
  <si>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</si>
  <si>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</si>
  <si>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</si>
  <si>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</si>
  <si>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</si>
  <si>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</si>
  <si>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</si>
  <si>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</si>
  <si>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</si>
  <si>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</si>
  <si>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</si>
  <si>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</si>
  <si>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</si>
  <si>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</si>
  <si>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</si>
  <si>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</si>
  <si>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</si>
  <si>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</si>
  <si>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</si>
  <si>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</si>
  <si>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</si>
  <si>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</si>
  <si>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</si>
  <si>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</si>
  <si>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</si>
  <si>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</si>
  <si>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</si>
  <si>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</si>
  <si>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</si>
  <si>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</si>
  <si>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</si>
  <si>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</si>
  <si>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</si>
  <si>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</si>
  <si>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</si>
  <si>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</si>
  <si>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</si>
  <si>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</si>
  <si>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</si>
  <si>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</si>
  <si>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</si>
  <si>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</si>
  <si>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</si>
  <si>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</si>
  <si>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</si>
  <si>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</si>
  <si>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</si>
  <si>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</si>
  <si>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</si>
  <si>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</si>
  <si>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</si>
  <si>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</si>
  <si>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</si>
  <si>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</si>
  <si>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</si>
  <si>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</si>
  <si>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</si>
  <si>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</si>
  <si>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</si>
  <si>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</si>
  <si>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</si>
  <si>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</si>
  <si>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</si>
  <si>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</si>
  <si>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</si>
  <si>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</si>
  <si>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</si>
  <si>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</si>
  <si>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</si>
  <si>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</si>
  <si>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</si>
  <si>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</si>
  <si>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</si>
  <si>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</si>
  <si>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</si>
  <si>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</si>
  <si>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</si>
  <si>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</si>
  <si>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</si>
  <si>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</si>
  <si>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</si>
  <si>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</si>
  <si>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</si>
  <si>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</si>
  <si>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</si>
  <si>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</si>
  <si>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</si>
  <si>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</si>
  <si>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</si>
  <si>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</si>
  <si>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</si>
  <si>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</si>
  <si>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</si>
  <si>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</si>
  <si>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</si>
  <si>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</si>
  <si>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</si>
  <si>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</si>
  <si>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</si>
  <si>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</si>
  <si>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</si>
  <si>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</si>
  <si>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</si>
  <si>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</si>
  <si>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</si>
  <si>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</si>
  <si>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</si>
  <si>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</si>
  <si>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</si>
  <si>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</si>
  <si>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</si>
  <si>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</si>
  <si>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</si>
  <si>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</si>
  <si>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</si>
  <si>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</si>
  <si>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</si>
  <si>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</si>
  <si>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</si>
  <si>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</si>
  <si>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</si>
  <si>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</si>
  <si>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</si>
  <si>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</si>
  <si>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</si>
  <si>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</si>
  <si>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</si>
  <si>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</si>
  <si>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</si>
  <si>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</si>
  <si>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</si>
  <si>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</si>
  <si>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</si>
  <si>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</si>
  <si>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</si>
  <si>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</si>
  <si>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</si>
  <si>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</si>
  <si>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</si>
  <si>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</si>
  <si>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</si>
  <si>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</si>
  <si>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</si>
  <si>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</si>
  <si>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</si>
  <si>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</si>
  <si>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</si>
  <si>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</si>
  <si>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</si>
  <si>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</si>
  <si>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</si>
  <si>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</si>
  <si>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</si>
  <si>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</si>
  <si>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</si>
  <si>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</si>
  <si>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</si>
  <si>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</si>
  <si>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</si>
  <si>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</si>
  <si>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</si>
  <si>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</si>
  <si>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</si>
  <si>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</si>
  <si>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</si>
  <si>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</si>
  <si>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</si>
  <si>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</si>
  <si>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</si>
  <si>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</si>
  <si>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</si>
  <si>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</si>
  <si>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</si>
  <si>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</si>
  <si>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</si>
  <si>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</si>
  <si>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</si>
  <si>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</si>
  <si>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</si>
  <si>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</si>
  <si>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</si>
  <si>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</si>
  <si>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</si>
  <si>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</si>
  <si>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</si>
  <si>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</si>
  <si>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</si>
  <si>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</si>
  <si>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</si>
  <si>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</si>
  <si>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</si>
  <si>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</si>
  <si>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</si>
  <si>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</si>
  <si>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</si>
  <si>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</si>
  <si>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</si>
  <si>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</si>
  <si>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</si>
  <si>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</si>
  <si>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</si>
  <si>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</si>
  <si>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</si>
  <si>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</si>
  <si>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</si>
  <si>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</si>
  <si>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</si>
  <si>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</si>
  <si>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</si>
  <si>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</si>
  <si>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</si>
  <si>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</si>
  <si>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</si>
  <si>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</si>
  <si>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</si>
  <si>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</si>
  <si>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</si>
  <si>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</si>
  <si>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</si>
  <si>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</si>
  <si>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</si>
  <si>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</si>
  <si>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</si>
  <si>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</si>
  <si>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</si>
  <si>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</si>
  <si>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</si>
  <si>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</si>
  <si>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</si>
  <si>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</si>
  <si>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</si>
  <si>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</si>
  <si>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</si>
  <si>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</si>
  <si>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</si>
  <si>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</si>
  <si>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</si>
  <si>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</si>
  <si>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</si>
  <si>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</si>
  <si>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</si>
  <si>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</si>
  <si>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</si>
  <si>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</si>
  <si>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</si>
  <si>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</si>
  <si>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</si>
  <si>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</si>
  <si>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</si>
  <si>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</si>
  <si>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</si>
  <si>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</si>
  <si>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</si>
  <si>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</si>
  <si>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</si>
  <si>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</si>
  <si>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</si>
  <si>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</si>
  <si>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</si>
  <si>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</si>
  <si>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</si>
  <si>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</si>
  <si>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</si>
  <si>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</si>
  <si>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</si>
  <si>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</si>
  <si>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</si>
  <si>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</si>
  <si>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</si>
  <si>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</si>
  <si>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</si>
  <si>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</si>
  <si>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</si>
  <si>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</si>
  <si>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</si>
  <si>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</si>
  <si>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</si>
  <si>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</si>
  <si>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</si>
  <si>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</si>
  <si>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</si>
  <si>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</si>
  <si>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</si>
  <si>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</si>
  <si>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</si>
  <si>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</si>
  <si>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</si>
  <si>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</si>
  <si>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</si>
  <si>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</si>
  <si>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</si>
  <si>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</si>
  <si>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</si>
  <si>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</si>
  <si>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</si>
  <si>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</si>
  <si>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</si>
  <si>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</si>
  <si>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</si>
  <si>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</si>
  <si>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</si>
  <si>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</si>
  <si>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</si>
  <si>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</si>
  <si>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</si>
  <si>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</si>
  <si>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</si>
  <si>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</si>
  <si>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</si>
  <si>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</si>
  <si>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</si>
  <si>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</si>
  <si>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</si>
  <si>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</si>
  <si>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</si>
  <si>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</si>
  <si>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</si>
  <si>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</si>
  <si>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</si>
  <si>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</si>
  <si>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</si>
  <si>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</si>
  <si>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</si>
  <si>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</si>
  <si>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</si>
  <si>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</si>
  <si>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</si>
  <si>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</si>
  <si>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</si>
  <si>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</si>
  <si>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</si>
  <si>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</si>
  <si>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</si>
  <si>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</si>
  <si>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</si>
  <si>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</si>
  <si>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</si>
  <si>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</si>
  <si>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</si>
  <si>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</si>
  <si>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</si>
  <si>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</si>
  <si>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</si>
  <si>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</si>
  <si>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</si>
  <si>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</si>
  <si>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</si>
  <si>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</si>
  <si>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</si>
  <si>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</si>
  <si>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</si>
  <si>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</si>
  <si>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</si>
  <si>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</si>
  <si>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</si>
  <si>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</si>
  <si>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</si>
  <si>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</si>
  <si>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</si>
  <si>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</si>
  <si>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</si>
  <si>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</si>
  <si>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</si>
  <si>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</si>
  <si>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</si>
  <si>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</si>
  <si>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</si>
  <si>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</si>
  <si>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</si>
  <si>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</si>
  <si>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</si>
  <si>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</si>
  <si>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</si>
  <si>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</si>
  <si>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</si>
  <si>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</si>
  <si>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</si>
  <si>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</si>
  <si>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</si>
  <si>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</si>
  <si>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</si>
  <si>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</si>
  <si>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</si>
  <si>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</si>
  <si>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</si>
  <si>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</si>
  <si>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</si>
  <si>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</si>
  <si>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</si>
  <si>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</si>
  <si>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</si>
  <si>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</si>
  <si>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</si>
  <si>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</si>
  <si>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</si>
  <si>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</si>
  <si>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</si>
  <si>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</si>
  <si>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</si>
  <si>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</si>
  <si>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</si>
  <si>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</si>
  <si>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</si>
  <si>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</si>
  <si>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</si>
  <si>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</si>
  <si>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</si>
  <si>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</si>
  <si>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</si>
  <si>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</si>
  <si>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</si>
  <si>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</si>
  <si>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</si>
  <si>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</si>
  <si>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</si>
  <si>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</si>
  <si>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</si>
  <si>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</si>
  <si>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</si>
  <si>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</si>
  <si>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</si>
  <si>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</si>
  <si>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</si>
  <si>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</si>
  <si>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</si>
  <si>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</si>
  <si>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</si>
  <si>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</si>
  <si>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</si>
  <si>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</si>
  <si>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</si>
  <si>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</si>
  <si>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</si>
  <si>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</si>
  <si>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</si>
  <si>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</si>
  <si>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</si>
  <si>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</si>
  <si>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</si>
  <si>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</si>
  <si>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</si>
  <si>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</si>
  <si>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</si>
  <si>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</si>
  <si>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</si>
  <si>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</si>
  <si>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</si>
  <si>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</si>
  <si>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</si>
  <si>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</si>
  <si>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</si>
  <si>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</si>
  <si>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</si>
  <si>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</si>
  <si>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</si>
  <si>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</si>
  <si>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</si>
  <si>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</si>
  <si>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</si>
  <si>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</si>
  <si>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</si>
  <si>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</si>
  <si>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</si>
  <si>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</si>
  <si>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</si>
  <si>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</si>
  <si>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</si>
  <si>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</si>
  <si>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</si>
  <si>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</si>
  <si>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</si>
  <si>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</si>
  <si>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</si>
  <si>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</si>
  <si>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</si>
  <si>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</si>
  <si>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</si>
  <si>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</si>
  <si>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</si>
  <si>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</si>
  <si>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</si>
  <si>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</si>
  <si>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</si>
  <si>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</si>
  <si>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</si>
  <si>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</si>
  <si>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</si>
  <si>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</si>
  <si>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</si>
  <si>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</si>
  <si>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</si>
  <si>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</si>
  <si>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</si>
  <si>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</si>
  <si>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</si>
  <si>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</si>
  <si>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</si>
  <si>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</si>
  <si>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</si>
  <si>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</si>
  <si>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</si>
  <si>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</si>
  <si>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</si>
  <si>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</si>
  <si>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</si>
  <si>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</si>
  <si>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</si>
  <si>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</si>
  <si>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</si>
  <si>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</si>
  <si>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</si>
  <si>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</si>
  <si>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</si>
  <si>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</si>
  <si>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</si>
  <si>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</si>
  <si>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</si>
  <si>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</si>
  <si>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</si>
  <si>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</si>
  <si>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</si>
  <si>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</si>
  <si>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</si>
  <si>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</si>
  <si>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</si>
  <si>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</si>
  <si>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</si>
  <si>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</si>
  <si>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</si>
  <si>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</si>
  <si>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</si>
  <si>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</si>
  <si>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</si>
  <si>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</si>
  <si>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</si>
  <si>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</si>
  <si>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</si>
  <si>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</si>
  <si>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</si>
  <si>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</si>
  <si>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</si>
  <si>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</si>
  <si>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</si>
  <si>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</si>
  <si>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</si>
  <si>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</si>
  <si>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</si>
  <si>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</si>
  <si>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</si>
  <si>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</si>
  <si>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</si>
  <si>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</si>
  <si>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</si>
  <si>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</si>
  <si>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</si>
  <si>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</si>
  <si>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</si>
  <si>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</si>
  <si>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</si>
  <si>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</si>
  <si>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</si>
  <si>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</si>
  <si>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</si>
  <si>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</si>
  <si>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</si>
  <si>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</si>
  <si>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</si>
  <si>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</si>
  <si>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</si>
  <si>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</si>
  <si>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</si>
  <si>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</si>
  <si>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</si>
  <si>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</si>
  <si>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</si>
  <si>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</si>
  <si>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</si>
  <si>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</si>
  <si>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</si>
  <si>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</si>
  <si>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</si>
  <si>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</si>
  <si>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</si>
  <si>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</si>
  <si>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</si>
  <si>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</si>
  <si>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</si>
  <si>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</si>
  <si>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</si>
  <si>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</si>
  <si>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</si>
  <si>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</si>
  <si>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</si>
  <si>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</si>
  <si>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</si>
  <si>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</si>
  <si>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</si>
  <si>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</si>
  <si>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</si>
  <si>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</si>
  <si>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</si>
  <si>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</si>
  <si>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</si>
  <si>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</si>
  <si>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</si>
  <si>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</si>
  <si>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</si>
  <si>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</si>
  <si>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</si>
  <si>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</si>
  <si>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</si>
  <si>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</si>
  <si>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</si>
  <si>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</si>
  <si>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</si>
  <si>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</si>
  <si>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</si>
  <si>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</si>
  <si>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</si>
  <si>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</si>
  <si>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</si>
  <si>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</si>
  <si>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</si>
  <si>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</si>
  <si>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</si>
  <si>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</si>
  <si>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</si>
  <si>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</si>
  <si>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</si>
  <si>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</si>
  <si>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</si>
  <si>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</si>
  <si>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</si>
  <si>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</si>
  <si>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</si>
  <si>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</si>
  <si>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</si>
  <si>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</si>
  <si>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</si>
  <si>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</si>
  <si>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</si>
  <si>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</si>
  <si>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</si>
  <si>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</si>
  <si>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</si>
  <si>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</si>
  <si>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</si>
  <si>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</si>
  <si>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</si>
  <si>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</si>
  <si>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</si>
  <si>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</si>
  <si>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</si>
  <si>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</si>
  <si>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</si>
  <si>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</si>
  <si>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</si>
  <si>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</si>
  <si>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</si>
  <si>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</si>
  <si>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</si>
  <si>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</si>
  <si>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</si>
  <si>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</si>
  <si>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</si>
  <si>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</si>
  <si>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</si>
  <si>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</si>
  <si>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</si>
  <si>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</si>
  <si>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</si>
  <si>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</si>
  <si>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</si>
  <si>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</si>
  <si>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</si>
  <si>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</si>
  <si>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</si>
  <si>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</si>
  <si>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</si>
  <si>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</si>
  <si>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</si>
  <si>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</si>
  <si>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</si>
  <si>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</si>
  <si>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</si>
  <si>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</si>
  <si>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</si>
  <si>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</si>
  <si>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</si>
  <si>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</si>
  <si>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</si>
  <si>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</si>
  <si>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</si>
  <si>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</si>
  <si>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</si>
  <si>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</si>
  <si>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</si>
  <si>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</si>
  <si>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</si>
  <si>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</si>
  <si>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</si>
  <si>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</si>
  <si>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</si>
  <si>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</si>
  <si>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</si>
  <si>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</si>
  <si>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</si>
  <si>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</si>
  <si>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</si>
  <si>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</si>
  <si>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</si>
  <si>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</si>
  <si>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</si>
  <si>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</si>
  <si>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</si>
  <si>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</si>
  <si>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</si>
  <si>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</si>
  <si>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</si>
  <si>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</si>
  <si>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</si>
  <si>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</si>
  <si>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</si>
  <si>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</si>
  <si>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</si>
  <si>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</si>
  <si>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</si>
  <si>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</si>
  <si>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</si>
  <si>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</si>
  <si>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</si>
  <si>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</si>
  <si>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</si>
  <si>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</si>
  <si>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</si>
  <si>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</si>
  <si>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</si>
  <si>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</si>
  <si>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</si>
  <si>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</si>
  <si>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</si>
  <si>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</si>
  <si>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</si>
  <si>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</si>
  <si>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</si>
  <si>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</si>
  <si>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</si>
  <si>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</si>
  <si>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</si>
  <si>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</si>
  <si>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</si>
  <si>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</si>
  <si>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</si>
  <si>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</si>
  <si>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</si>
  <si>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</si>
  <si>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</si>
  <si>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</si>
  <si>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</si>
  <si>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</si>
  <si>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</si>
  <si>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</si>
  <si>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</si>
  <si>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</si>
  <si>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</si>
  <si>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</si>
  <si>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</si>
  <si>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</si>
  <si>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</si>
  <si>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</si>
  <si>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</si>
  <si>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</si>
  <si>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</si>
  <si>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</si>
  <si>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</si>
  <si>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</si>
  <si>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</si>
  <si>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</si>
  <si>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</si>
  <si>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</si>
  <si>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</si>
  <si>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</si>
  <si>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</si>
  <si>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</si>
  <si>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</si>
  <si>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</si>
  <si>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</si>
  <si>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</si>
  <si>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</si>
  <si>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</si>
  <si>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</si>
  <si>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</si>
  <si>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</si>
  <si>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</si>
  <si>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</si>
  <si>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</si>
  <si>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</si>
  <si>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</si>
  <si>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</si>
  <si>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</si>
  <si>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</si>
  <si>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</si>
  <si>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</si>
  <si>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</si>
  <si>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</si>
  <si>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</si>
  <si>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</si>
  <si>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</si>
  <si>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</si>
  <si>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</si>
  <si>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</si>
  <si>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</si>
  <si>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</si>
  <si>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</si>
  <si>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</si>
  <si>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</si>
  <si>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</si>
  <si>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</si>
  <si>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</si>
  <si>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</si>
  <si>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</si>
  <si>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</si>
  <si>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</si>
  <si>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</si>
  <si>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</si>
  <si>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</si>
  <si>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</si>
  <si>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</si>
  <si>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</si>
  <si>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</si>
  <si>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</si>
  <si>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</si>
  <si>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</si>
  <si>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</si>
  <si>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</si>
  <si>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</si>
  <si>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</si>
  <si>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</si>
  <si>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</si>
  <si>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</si>
  <si>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</si>
  <si>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</si>
  <si>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</si>
  <si>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</si>
  <si>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</si>
  <si>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</si>
  <si>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</si>
  <si>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</si>
  <si>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</si>
  <si>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</si>
  <si>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</si>
  <si>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</si>
  <si>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</si>
  <si>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</si>
  <si>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</si>
  <si>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</si>
  <si>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</si>
  <si>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</si>
  <si>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</si>
  <si>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</si>
  <si>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</si>
  <si>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</si>
  <si>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</si>
  <si>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</si>
  <si>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</si>
  <si>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</si>
  <si>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</si>
  <si>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</si>
  <si>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</si>
  <si>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</si>
  <si>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</si>
  <si>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</si>
  <si>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</si>
  <si>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</si>
  <si>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</si>
  <si>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</si>
  <si>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</si>
  <si>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</si>
  <si>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</si>
  <si>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</si>
  <si>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</si>
  <si>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</si>
  <si>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</si>
  <si>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</si>
  <si>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</si>
  <si>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</si>
  <si>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</si>
  <si>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</si>
  <si>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</si>
  <si>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</si>
  <si>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</si>
  <si>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</si>
  <si>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</si>
  <si>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</si>
  <si>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</si>
  <si>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</si>
  <si>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</si>
  <si>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</si>
  <si>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</si>
  <si>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</si>
  <si>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</si>
  <si>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</si>
  <si>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</si>
  <si>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</si>
  <si>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</si>
  <si>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</si>
  <si>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</si>
  <si>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</si>
  <si>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</si>
  <si>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</si>
  <si>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</si>
  <si>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</si>
  <si>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</si>
  <si>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</si>
  <si>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</si>
  <si>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</si>
  <si>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</si>
  <si>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</si>
  <si>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</si>
  <si>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</si>
  <si>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</si>
  <si>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</si>
  <si>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</si>
  <si>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</si>
  <si>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</si>
  <si>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</si>
  <si>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</si>
  <si>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</si>
  <si>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</si>
  <si>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</si>
  <si>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</si>
  <si>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</si>
  <si>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</si>
  <si>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</si>
  <si>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</si>
  <si>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</si>
  <si>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</si>
  <si>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</si>
  <si>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</si>
  <si>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</si>
  <si>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</si>
  <si>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</si>
  <si>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</si>
  <si>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</si>
  <si>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</si>
  <si>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</si>
  <si>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</si>
  <si>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</si>
  <si>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</si>
  <si>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</si>
  <si>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</si>
  <si>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</si>
  <si>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</si>
  <si>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</si>
  <si>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</si>
  <si>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</si>
  <si>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</si>
  <si>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</si>
  <si>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</si>
  <si>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</si>
  <si>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</si>
  <si>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</si>
  <si>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</si>
  <si>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</si>
  <si>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</si>
  <si>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</si>
  <si>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</si>
  <si>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</si>
  <si>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</si>
  <si>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</si>
  <si>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</si>
  <si>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</si>
  <si>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</si>
  <si>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</si>
  <si>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</si>
  <si>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</si>
  <si>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</si>
  <si>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</si>
  <si>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</si>
  <si>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</si>
  <si>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</si>
  <si>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</si>
  <si>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</si>
  <si>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</si>
  <si>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</si>
  <si>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</si>
  <si>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</si>
  <si>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</si>
  <si>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</si>
  <si>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</si>
  <si>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</si>
  <si>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</si>
  <si>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</si>
  <si>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</si>
  <si>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</si>
  <si>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</si>
  <si>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</si>
  <si>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</si>
  <si>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</si>
  <si>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</si>
  <si>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</si>
  <si>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</si>
  <si>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</si>
  <si>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</si>
  <si>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</si>
  <si>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</si>
  <si>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</si>
  <si>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</si>
  <si>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</si>
  <si>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</si>
  <si>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</si>
  <si>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</si>
  <si>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</si>
  <si>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</si>
  <si>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</si>
  <si>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</si>
  <si>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</si>
  <si>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</si>
  <si>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</si>
  <si>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</si>
  <si>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</si>
  <si>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</si>
  <si>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</si>
  <si>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</si>
  <si>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</si>
  <si>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</si>
  <si>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</si>
  <si>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</si>
  <si>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</si>
  <si>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</si>
  <si>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</si>
  <si>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</si>
  <si>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</si>
  <si>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</si>
  <si>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</si>
  <si>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</si>
  <si>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</si>
  <si>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</si>
  <si>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</si>
  <si>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</si>
  <si>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</si>
  <si>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</si>
  <si>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</si>
  <si>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</si>
  <si>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</si>
  <si>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</si>
  <si>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</si>
  <si>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</si>
  <si>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</si>
  <si>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</si>
  <si>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</si>
  <si>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</si>
  <si>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</si>
  <si>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</si>
  <si>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</si>
  <si>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</si>
  <si>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</si>
  <si>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</si>
  <si>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</si>
  <si>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</si>
  <si>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</si>
  <si>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</si>
  <si>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</si>
  <si>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</si>
  <si>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</si>
  <si>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</si>
  <si>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</si>
  <si>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</si>
  <si>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</si>
  <si>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</si>
  <si>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</si>
  <si>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</si>
  <si>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</si>
  <si>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</si>
  <si>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</si>
  <si>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</si>
  <si>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</si>
  <si>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</si>
  <si>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</si>
  <si>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</si>
  <si>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</si>
  <si>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</si>
  <si>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</si>
  <si>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</si>
  <si>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</si>
  <si>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</si>
  <si>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</si>
  <si>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</si>
  <si>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</si>
  <si>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</si>
  <si>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</si>
  <si>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</si>
  <si>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</si>
  <si>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</si>
  <si>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</si>
  <si>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</si>
  <si>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</si>
  <si>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</si>
  <si>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</si>
  <si>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</si>
  <si>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</si>
  <si>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</si>
  <si>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</si>
  <si>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</si>
  <si>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</si>
  <si>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</si>
  <si>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</si>
  <si>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</si>
  <si>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</si>
  <si>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</si>
  <si>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</si>
  <si>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</si>
  <si>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</si>
  <si>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</si>
  <si>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</si>
  <si>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</si>
  <si>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</si>
  <si>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</si>
  <si>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</si>
  <si>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</si>
  <si>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</si>
  <si>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</si>
  <si>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</si>
  <si>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</si>
  <si>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</si>
  <si>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</si>
  <si>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</si>
  <si>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</si>
  <si>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</si>
  <si>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</si>
  <si>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</si>
  <si>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</si>
  <si>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</si>
  <si>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</si>
  <si>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</si>
  <si>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</si>
  <si>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</si>
  <si>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</si>
  <si>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</si>
  <si>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</si>
  <si>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</si>
  <si>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</si>
  <si>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</si>
  <si>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</si>
  <si>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</si>
  <si>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</si>
  <si>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</si>
  <si>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</si>
  <si>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</si>
  <si>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</si>
  <si>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</si>
  <si>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</si>
  <si>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</si>
  <si>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</si>
  <si>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</si>
  <si>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</si>
  <si>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</si>
  <si>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</si>
  <si>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</si>
  <si>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</si>
  <si>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</si>
  <si>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</si>
  <si>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</si>
  <si>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</si>
  <si>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</si>
  <si>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</si>
  <si>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</si>
  <si>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</si>
  <si>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</si>
  <si>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</si>
  <si>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</si>
  <si>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</si>
  <si>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</si>
  <si>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</si>
  <si>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</si>
  <si>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</si>
  <si>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</si>
  <si>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</si>
  <si>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</si>
  <si>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</si>
  <si>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</si>
  <si>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</si>
  <si>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</si>
  <si>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</si>
  <si>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</si>
  <si>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</si>
  <si>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</si>
  <si>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</si>
  <si>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</si>
  <si>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</si>
  <si>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</si>
  <si>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</si>
  <si>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</si>
  <si>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</si>
  <si>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</si>
  <si>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</si>
  <si>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</si>
  <si>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</si>
  <si>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</si>
  <si>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</si>
  <si>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</si>
  <si>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</si>
  <si>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</si>
  <si>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</si>
  <si>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</si>
  <si>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</si>
  <si>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</si>
  <si>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</si>
  <si>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</si>
  <si>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</si>
  <si>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</si>
  <si>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</si>
  <si>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</si>
  <si>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</si>
  <si>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</si>
  <si>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</si>
  <si>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</si>
  <si>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</si>
  <si>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</si>
  <si>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</si>
  <si>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</si>
  <si>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</si>
  <si>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</si>
  <si>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</si>
  <si>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</si>
  <si>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</si>
  <si>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</si>
  <si>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</si>
  <si>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</si>
  <si>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</si>
  <si>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</si>
  <si>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</si>
  <si>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</si>
  <si>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</si>
  <si>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</si>
  <si>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</si>
  <si>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</si>
  <si>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</si>
  <si>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</si>
  <si>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</si>
  <si>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</si>
  <si>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</si>
  <si>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</si>
  <si>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</si>
  <si>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</si>
  <si>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</si>
  <si>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</si>
  <si>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</si>
  <si>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</si>
  <si>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</si>
  <si>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</si>
  <si>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</si>
  <si>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</si>
  <si>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</si>
  <si>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</si>
  <si>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</si>
  <si>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</si>
  <si>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</si>
  <si>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</si>
  <si>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</si>
  <si>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</si>
  <si>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</si>
  <si>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</si>
  <si>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</si>
  <si>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</si>
  <si>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</si>
  <si>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</si>
  <si>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</si>
  <si>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</si>
  <si>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</si>
  <si>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</si>
  <si>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</si>
  <si>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</si>
  <si>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</si>
  <si>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</si>
  <si>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</si>
  <si>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</si>
  <si>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</si>
  <si>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</si>
  <si>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</si>
  <si>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</si>
  <si>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</si>
  <si>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</si>
  <si>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</si>
  <si>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</si>
  <si>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</si>
  <si>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</si>
  <si>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</si>
  <si>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</si>
  <si>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</si>
  <si>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</si>
  <si>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</si>
  <si>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</si>
  <si>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</si>
  <si>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</si>
  <si>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</si>
  <si>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</si>
  <si>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</si>
  <si>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</si>
  <si>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</si>
  <si>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</si>
  <si>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</si>
  <si>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</si>
  <si>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</si>
  <si>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</si>
  <si>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</si>
  <si>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</si>
  <si>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</si>
  <si>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</si>
  <si>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</si>
  <si>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</si>
  <si>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</si>
  <si>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</si>
  <si>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</si>
  <si>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</si>
  <si>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</si>
  <si>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</si>
  <si>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</si>
  <si>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</si>
  <si>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</si>
  <si>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</si>
  <si>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</si>
  <si>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</si>
  <si>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</si>
  <si>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</si>
  <si>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</si>
  <si>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</si>
  <si>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</si>
  <si>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</si>
  <si>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</si>
  <si>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</si>
  <si>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</si>
  <si>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</si>
  <si>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</si>
  <si>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</si>
  <si>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</si>
  <si>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</si>
  <si>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</si>
  <si>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</si>
  <si>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</si>
  <si>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</si>
  <si>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</si>
  <si>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</si>
  <si>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</si>
  <si>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</si>
  <si>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</si>
  <si>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</si>
  <si>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</si>
  <si>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</si>
  <si>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</si>
  <si>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</si>
  <si>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</si>
  <si>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</si>
  <si>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</si>
  <si>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</si>
  <si>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</si>
  <si>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</si>
  <si>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</si>
  <si>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</si>
  <si>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</si>
  <si>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</si>
  <si>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</si>
  <si>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</si>
  <si>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</si>
  <si>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</si>
  <si>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</si>
  <si>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</si>
  <si>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</si>
  <si>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</si>
  <si>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</si>
  <si>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</si>
  <si>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</si>
  <si>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</si>
  <si>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</si>
  <si>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</si>
  <si>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</si>
  <si>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</si>
  <si>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</si>
  <si>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</si>
  <si>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</si>
  <si>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</si>
  <si>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</si>
  <si>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</si>
  <si>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</si>
  <si>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</si>
  <si>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</si>
  <si>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</si>
  <si>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</si>
  <si>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</si>
  <si>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</si>
  <si>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</si>
  <si>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</si>
  <si>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</si>
  <si>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</si>
  <si>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</si>
  <si>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</si>
  <si>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</si>
  <si>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</si>
  <si>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</si>
  <si>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</si>
  <si>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</si>
  <si>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</si>
  <si>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</si>
  <si>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</si>
  <si>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</si>
  <si>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</si>
  <si>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</si>
  <si>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</si>
  <si>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</si>
  <si>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</si>
  <si>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</si>
  <si>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</si>
  <si>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</si>
  <si>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</si>
  <si>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</si>
  <si>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</si>
  <si>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</si>
  <si>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</si>
  <si>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</si>
  <si>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</si>
  <si>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</si>
  <si>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</si>
  <si>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</si>
  <si>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</si>
  <si>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</si>
  <si>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</si>
  <si>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</si>
  <si>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</si>
  <si>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</si>
  <si>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</si>
  <si>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</si>
  <si>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</si>
  <si>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</si>
  <si>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</si>
  <si>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</si>
  <si>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</si>
  <si>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</si>
  <si>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</si>
  <si>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</si>
  <si>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</si>
  <si>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</si>
  <si>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</si>
  <si>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</si>
  <si>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</si>
  <si>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</si>
  <si>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</si>
  <si>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</si>
  <si>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</si>
  <si>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</si>
  <si>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</si>
  <si>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</si>
  <si>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</si>
  <si>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</si>
  <si>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</si>
  <si>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</si>
  <si>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</si>
  <si>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</si>
  <si>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</si>
  <si>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</si>
  <si>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</si>
  <si>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</si>
  <si>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</si>
  <si>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</si>
  <si>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</si>
  <si>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</si>
  <si>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</si>
  <si>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</si>
  <si>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</si>
  <si>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</si>
  <si>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</si>
  <si>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</si>
  <si>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</si>
  <si>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</si>
  <si>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</si>
  <si>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</si>
  <si>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</si>
  <si>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</si>
  <si>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</si>
  <si>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</si>
  <si>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</si>
  <si>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</si>
  <si>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</si>
  <si>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</si>
  <si>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</si>
  <si>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</si>
  <si>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</si>
  <si>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</si>
  <si>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</si>
  <si>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</si>
  <si>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</si>
  <si>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</si>
  <si>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</si>
  <si>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</si>
  <si>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</si>
  <si>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</si>
  <si>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</si>
  <si>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</si>
  <si>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</si>
  <si>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</si>
  <si>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</si>
  <si>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</si>
  <si>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</si>
  <si>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</si>
  <si>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</si>
  <si>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</si>
  <si>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</si>
  <si>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</si>
  <si>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</si>
  <si>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</si>
  <si>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</si>
  <si>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</si>
  <si>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</si>
  <si>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</si>
  <si>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</si>
  <si>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</si>
  <si>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</si>
  <si>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</si>
  <si>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</si>
  <si>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</si>
  <si>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</si>
  <si>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</si>
  <si>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</si>
  <si>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</si>
  <si>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</si>
  <si>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</si>
  <si>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</si>
  <si>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</si>
  <si>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</si>
  <si>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</si>
  <si>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</si>
  <si>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</si>
  <si>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</si>
  <si>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</si>
  <si>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</si>
  <si>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</si>
  <si>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</si>
  <si>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</si>
  <si>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</si>
  <si>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</si>
  <si>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</si>
  <si>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</si>
  <si>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</si>
  <si>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</si>
  <si>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</si>
  <si>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</si>
  <si>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</si>
  <si>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</si>
  <si>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</si>
  <si>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</si>
  <si>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</si>
  <si>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</si>
  <si>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</si>
  <si>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</si>
  <si>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</si>
  <si>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</si>
  <si>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</si>
  <si>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</si>
  <si>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</si>
  <si>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</si>
  <si>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</si>
  <si>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</si>
  <si>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</si>
  <si>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</si>
  <si>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</si>
  <si>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</si>
  <si>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</si>
  <si>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</si>
  <si>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</si>
  <si>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</si>
  <si>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</si>
  <si>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</si>
  <si>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</si>
  <si>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</si>
  <si>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</si>
  <si>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</si>
  <si>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</si>
  <si>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</si>
  <si>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</si>
  <si>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</si>
  <si>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</si>
  <si>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</si>
  <si>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</si>
  <si>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</si>
  <si>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</si>
  <si>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</si>
  <si>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</si>
  <si>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</si>
  <si>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</si>
  <si>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</si>
  <si>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</si>
  <si>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</si>
  <si>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</si>
  <si>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</si>
  <si>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</si>
  <si>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</si>
  <si>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</si>
  <si>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</si>
  <si>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</si>
  <si>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</si>
  <si>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</si>
  <si>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</si>
  <si>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</si>
  <si>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</si>
  <si>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</si>
  <si>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</si>
  <si>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</si>
  <si>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</si>
  <si>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</si>
  <si>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</si>
  <si>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</si>
  <si>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</si>
  <si>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</si>
  <si>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</si>
  <si>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</si>
  <si>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</si>
  <si>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</si>
  <si>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</si>
  <si>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</si>
  <si>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</si>
  <si>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</si>
  <si>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</si>
  <si>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</si>
  <si>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</si>
  <si>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</si>
  <si>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</si>
  <si>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</si>
  <si>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</si>
  <si>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</si>
  <si>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</si>
  <si>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</si>
  <si>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</si>
  <si>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</si>
  <si>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</si>
  <si>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</si>
  <si>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</si>
  <si>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</si>
  <si>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</si>
  <si>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</si>
  <si>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</si>
  <si>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</si>
  <si>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</si>
  <si>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</si>
  <si>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</si>
  <si>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</si>
  <si>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</si>
  <si>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</si>
  <si>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</si>
  <si>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</si>
  <si>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</si>
  <si>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</si>
  <si>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</si>
  <si>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</si>
  <si>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</si>
  <si>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</si>
  <si>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</si>
  <si>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</si>
  <si>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</si>
  <si>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</si>
  <si>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</si>
  <si>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</si>
  <si>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</si>
  <si>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</si>
  <si>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</si>
  <si>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</si>
  <si>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</si>
  <si>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</si>
  <si>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</si>
  <si>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</si>
  <si>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</si>
  <si>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</si>
  <si>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</si>
  <si>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</si>
  <si>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</si>
  <si>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</si>
  <si>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</si>
  <si>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</si>
  <si>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</si>
  <si>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</si>
  <si>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</si>
  <si>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</si>
  <si>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</si>
  <si>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</si>
  <si>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</si>
  <si>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</si>
  <si>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</si>
  <si>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</si>
  <si>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</si>
  <si>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</si>
  <si>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</si>
  <si>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</si>
  <si>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</si>
  <si>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</si>
  <si>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</si>
  <si>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</si>
  <si>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</si>
  <si>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</si>
  <si>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</si>
  <si>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</si>
  <si>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</si>
  <si>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</si>
  <si>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</si>
  <si>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</si>
  <si>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</si>
  <si>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</si>
  <si>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</si>
  <si>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</si>
  <si>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</si>
  <si>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</si>
  <si>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</si>
  <si>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</si>
  <si>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</si>
  <si>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</si>
  <si>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</si>
  <si>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</si>
  <si>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</si>
  <si>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</si>
  <si>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</si>
  <si>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</si>
  <si>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</si>
  <si>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</si>
  <si>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</si>
  <si>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</si>
  <si>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</si>
  <si>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</si>
  <si>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</si>
  <si>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</si>
  <si>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</si>
  <si>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</si>
  <si>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</si>
  <si>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</si>
  <si>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</si>
  <si>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</si>
  <si>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</si>
  <si>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</si>
  <si>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</si>
  <si>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</si>
  <si>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</si>
  <si>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</si>
  <si>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</si>
  <si>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</si>
  <si>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</si>
  <si>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</si>
  <si>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</si>
  <si>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</si>
  <si>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</si>
  <si>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</si>
  <si>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</si>
  <si>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</si>
  <si>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</si>
  <si>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</si>
  <si>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</si>
  <si>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</si>
  <si>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</si>
  <si>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</si>
  <si>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</si>
  <si>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</si>
  <si>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</si>
  <si>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</si>
  <si>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</si>
  <si>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</si>
  <si>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</si>
  <si>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</si>
  <si>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</si>
  <si>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</si>
  <si>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</si>
  <si>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</si>
  <si>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</si>
  <si>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</si>
  <si>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</si>
  <si>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</si>
  <si>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</si>
  <si>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</si>
  <si>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</si>
  <si>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</si>
  <si>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</si>
  <si>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</si>
  <si>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</si>
  <si>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</si>
  <si>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</si>
  <si>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</si>
  <si>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</si>
  <si>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</si>
  <si>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</si>
  <si>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</si>
  <si>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</si>
  <si>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</si>
  <si>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</si>
  <si>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</si>
  <si>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</si>
  <si>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</si>
  <si>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</si>
  <si>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</si>
  <si>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</si>
  <si>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</si>
  <si>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</si>
  <si>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</si>
  <si>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</si>
  <si>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</si>
  <si>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</si>
  <si>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</si>
  <si>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</si>
  <si>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</si>
  <si>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</si>
  <si>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</si>
  <si>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</si>
  <si>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</si>
  <si>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</si>
  <si>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</si>
  <si>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</si>
  <si>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</si>
  <si>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</si>
  <si>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</si>
  <si>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</si>
  <si>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</si>
  <si>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</si>
  <si>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</si>
  <si>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</si>
  <si>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</si>
  <si>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</si>
  <si>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</si>
  <si>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</si>
  <si>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</si>
  <si>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</si>
  <si>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</si>
  <si>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</si>
  <si>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</si>
  <si>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</si>
  <si>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</si>
  <si>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</si>
  <si>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</si>
  <si>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</si>
  <si>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</si>
  <si>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</si>
  <si>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</si>
  <si>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</si>
  <si>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</si>
  <si>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</si>
  <si>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</si>
  <si>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</si>
  <si>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</si>
  <si>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</si>
  <si>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</si>
  <si>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</si>
  <si>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</si>
  <si>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</si>
  <si>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</si>
  <si>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</si>
  <si>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</si>
  <si>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</si>
  <si>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</si>
  <si>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</si>
  <si>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</si>
  <si>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</si>
  <si>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</si>
  <si>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</si>
  <si>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</si>
  <si>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</si>
  <si>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</si>
  <si>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</si>
  <si>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</si>
  <si>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</si>
  <si>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</si>
  <si>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</si>
  <si>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</si>
  <si>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</si>
  <si>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</si>
  <si>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</si>
  <si>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</si>
  <si>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</si>
  <si>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</si>
  <si>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</si>
  <si>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</si>
  <si>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</si>
  <si>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</si>
  <si>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</si>
  <si>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</si>
  <si>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</si>
  <si>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</si>
  <si>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</si>
  <si>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</si>
  <si>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</si>
  <si>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</si>
  <si>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</si>
  <si>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</si>
  <si>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</si>
  <si>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</si>
  <si>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</si>
  <si>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</si>
  <si>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</si>
  <si>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</si>
  <si>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</si>
  <si>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</si>
  <si>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</si>
  <si>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</si>
  <si>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</si>
  <si>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</si>
  <si>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</si>
  <si>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</si>
  <si>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</si>
  <si>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</si>
  <si>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</si>
  <si>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</si>
  <si>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</si>
  <si>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</si>
  <si>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</si>
  <si>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</si>
  <si>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</si>
  <si>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</si>
  <si>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</si>
  <si>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</si>
  <si>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</si>
  <si>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</si>
  <si>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</si>
  <si>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</si>
  <si>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</si>
  <si>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</si>
  <si>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</si>
  <si>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</si>
  <si>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</si>
  <si>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</si>
  <si>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</si>
  <si>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</si>
  <si>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</si>
  <si>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</si>
  <si>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</si>
  <si>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</si>
  <si>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</si>
  <si>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</si>
  <si>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</si>
  <si>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</si>
  <si>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</si>
  <si>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</si>
  <si>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</si>
  <si>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</si>
  <si>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</si>
  <si>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</si>
  <si>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</si>
  <si>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</si>
  <si>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</si>
  <si>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</si>
  <si>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</si>
  <si>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</si>
  <si>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</si>
  <si>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</si>
  <si>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</si>
  <si>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</si>
  <si>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</si>
  <si>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</si>
  <si>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</si>
  <si>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</si>
  <si>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</si>
  <si>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</si>
  <si>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</si>
  <si>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</si>
  <si>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</si>
  <si>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</si>
  <si>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</si>
  <si>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</si>
  <si>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</si>
  <si>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</si>
  <si>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</si>
  <si>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</si>
  <si>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</si>
  <si>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</si>
  <si>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</si>
  <si>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</si>
  <si>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</si>
  <si>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</si>
  <si>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</si>
  <si>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</si>
  <si>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</si>
  <si>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</si>
  <si>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</si>
  <si>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</si>
  <si>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</si>
  <si>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</si>
  <si>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</si>
  <si>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</si>
  <si>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</si>
  <si>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</si>
  <si>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</si>
  <si>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</si>
  <si>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</si>
  <si>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</si>
  <si>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</si>
  <si>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</si>
  <si>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</si>
  <si>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</si>
  <si>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</si>
  <si>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</si>
  <si>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</si>
  <si>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</si>
  <si>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</si>
  <si>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</si>
  <si>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</si>
  <si>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</si>
  <si>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</si>
  <si>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</si>
  <si>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</si>
  <si>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</si>
  <si>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</si>
  <si>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</si>
  <si>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</si>
  <si>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</si>
  <si>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</si>
  <si>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</si>
  <si>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</si>
  <si>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</si>
  <si>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</si>
  <si>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</si>
  <si>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</si>
  <si>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</si>
  <si>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</si>
  <si>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</si>
  <si>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</si>
  <si>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</si>
  <si>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</si>
  <si>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</si>
  <si>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</si>
  <si>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</si>
  <si>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</si>
  <si>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</si>
  <si>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</si>
  <si>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</si>
  <si>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</si>
  <si>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</si>
  <si>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</si>
  <si>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</si>
  <si>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</si>
  <si>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</si>
  <si>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</si>
  <si>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</si>
  <si>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</si>
  <si>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</si>
  <si>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</si>
  <si>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</si>
  <si>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</si>
  <si>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</si>
  <si>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</si>
  <si>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</si>
  <si>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</si>
  <si>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</si>
  <si>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</si>
  <si>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</si>
  <si>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</si>
  <si>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</si>
  <si>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</si>
  <si>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</si>
  <si>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</si>
  <si>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</si>
  <si>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</si>
  <si>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</si>
  <si>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</si>
  <si>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</si>
  <si>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</si>
  <si>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</si>
  <si>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</si>
  <si>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</si>
  <si>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</si>
  <si>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</si>
  <si>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</si>
  <si>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</si>
  <si>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</si>
  <si>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</si>
  <si>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</si>
  <si>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</si>
  <si>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</si>
  <si>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</si>
  <si>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</si>
  <si>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</si>
  <si>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</si>
  <si>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</si>
  <si>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</si>
  <si>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</si>
  <si>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</si>
  <si>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</si>
  <si>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</si>
  <si>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</si>
  <si>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</si>
  <si>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</si>
  <si>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</si>
  <si>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</si>
  <si>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</si>
  <si>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</si>
  <si>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</si>
  <si>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</si>
  <si>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</si>
  <si>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</si>
  <si>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</si>
  <si>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</si>
  <si>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</si>
  <si>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</si>
  <si>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</si>
  <si>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</si>
  <si>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</si>
  <si>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</si>
  <si>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</si>
  <si>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</si>
  <si>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</si>
  <si>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</si>
  <si>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</si>
  <si>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</si>
  <si>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</si>
  <si>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</si>
  <si>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</si>
  <si>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</si>
  <si>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</si>
  <si>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</si>
  <si>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</si>
  <si>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</si>
  <si>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</si>
  <si>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</si>
  <si>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</si>
  <si>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</si>
  <si>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</si>
  <si>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</si>
  <si>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</si>
  <si>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</si>
  <si>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</si>
  <si>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</si>
  <si>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</si>
  <si>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</si>
  <si>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</si>
  <si>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</si>
  <si>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</si>
  <si>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</si>
  <si>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</si>
  <si>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</si>
  <si>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</si>
  <si>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</si>
  <si>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</si>
  <si>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</si>
  <si>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</si>
  <si>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</si>
  <si>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</si>
  <si>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</si>
  <si>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</si>
  <si>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</si>
  <si>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</si>
  <si>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</si>
  <si>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</si>
  <si>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</si>
  <si>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</si>
  <si>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</si>
  <si>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</si>
  <si>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</si>
  <si>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</si>
  <si>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</si>
  <si>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</si>
  <si>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</si>
  <si>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</si>
  <si>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</si>
  <si>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</si>
  <si>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</si>
  <si>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</si>
  <si>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</si>
  <si>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</si>
  <si>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</si>
  <si>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</si>
  <si>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</si>
  <si>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</si>
  <si>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</si>
  <si>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</si>
  <si>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</si>
  <si>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</si>
  <si>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</si>
  <si>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</si>
  <si>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</si>
  <si>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</si>
  <si>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</si>
  <si>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</si>
  <si>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</si>
  <si>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</si>
  <si>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</si>
  <si>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</si>
  <si>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</si>
  <si>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</si>
  <si>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</si>
  <si>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</si>
  <si>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</si>
  <si>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</si>
  <si>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</si>
  <si>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</si>
  <si>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</si>
  <si>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</si>
  <si>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</si>
  <si>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</si>
  <si>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</si>
  <si>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</si>
  <si>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</si>
  <si>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</si>
  <si>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</si>
  <si>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</si>
  <si>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</si>
  <si>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</si>
  <si>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</si>
  <si>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</si>
  <si>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</si>
  <si>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</si>
  <si>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</si>
  <si>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</si>
  <si>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</si>
  <si>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</si>
  <si>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</si>
  <si>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</si>
  <si>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</si>
  <si>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</si>
  <si>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</si>
  <si>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</si>
  <si>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</si>
  <si>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</si>
  <si>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</si>
  <si>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</si>
  <si>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</si>
  <si>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</si>
  <si>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</si>
  <si>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</si>
  <si>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</si>
  <si>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</si>
  <si>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</si>
  <si>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</si>
  <si>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</si>
  <si>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</si>
  <si>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</si>
  <si>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</si>
  <si>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</si>
  <si>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</si>
  <si>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</si>
  <si>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</si>
  <si>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</si>
  <si>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</si>
  <si>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</si>
  <si>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</si>
  <si>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</si>
  <si>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</si>
  <si>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</si>
  <si>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</si>
  <si>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</si>
  <si>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</si>
  <si>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</si>
  <si>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</si>
  <si>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</si>
  <si>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</si>
  <si>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</si>
  <si>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</si>
  <si>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</si>
  <si>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</si>
  <si>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</si>
  <si>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</si>
  <si>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</si>
  <si>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</si>
  <si>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</si>
  <si>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</si>
  <si>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</si>
  <si>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</si>
  <si>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</si>
  <si>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</si>
  <si>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</si>
  <si>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</si>
  <si>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</si>
  <si>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</si>
  <si>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</si>
  <si>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</si>
  <si>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</si>
  <si>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</si>
  <si>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</si>
  <si>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</si>
  <si>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</si>
  <si>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</si>
  <si>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</si>
  <si>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</si>
  <si>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</si>
  <si>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</si>
  <si>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</si>
  <si>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</si>
  <si>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</si>
  <si>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</si>
  <si>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</si>
  <si>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</si>
  <si>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</si>
  <si>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</si>
  <si>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</si>
  <si>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</si>
  <si>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</si>
  <si>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</si>
  <si>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</si>
  <si>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</si>
  <si>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</si>
  <si>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</si>
  <si>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</si>
  <si>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</si>
  <si>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</si>
  <si>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</si>
  <si>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</si>
  <si>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</si>
  <si>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</si>
  <si>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</si>
  <si>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</si>
  <si>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</si>
  <si>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</si>
  <si>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</si>
  <si>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</si>
  <si>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</si>
  <si>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</si>
  <si>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</si>
  <si>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</si>
  <si>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</si>
  <si>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</si>
  <si>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</si>
  <si>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</si>
  <si>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</si>
  <si>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</si>
  <si>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</si>
  <si>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</si>
  <si>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</si>
  <si>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</si>
  <si>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</si>
  <si>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</si>
  <si>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</si>
  <si>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</si>
  <si>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</si>
  <si>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</si>
  <si>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</si>
  <si>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</si>
  <si>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</si>
  <si>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</si>
  <si>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</si>
  <si>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</si>
  <si>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</si>
  <si>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</si>
  <si>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</si>
  <si>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</si>
  <si>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</si>
  <si>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</si>
  <si>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</si>
  <si>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</si>
  <si>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</si>
  <si>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</si>
  <si>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</si>
  <si>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</si>
  <si>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</si>
  <si>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</si>
  <si>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</si>
  <si>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</si>
  <si>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</si>
  <si>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</si>
  <si>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</si>
  <si>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</si>
  <si>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</si>
  <si>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</si>
  <si>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</si>
  <si>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</si>
  <si>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</si>
  <si>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</si>
  <si>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</si>
  <si>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</si>
  <si>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</si>
  <si>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</si>
  <si>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</si>
  <si>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</si>
  <si>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</si>
  <si>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</si>
  <si>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</si>
  <si>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</si>
  <si>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</si>
  <si>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</si>
  <si>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</si>
  <si>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</si>
  <si>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</si>
  <si>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</si>
  <si>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</si>
  <si>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</si>
  <si>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</si>
  <si>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</si>
  <si>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</si>
  <si>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</si>
  <si>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</si>
  <si>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</si>
  <si>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</si>
  <si>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</si>
  <si>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</si>
  <si>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</si>
  <si>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</si>
  <si>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</si>
  <si>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</si>
  <si>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</si>
  <si>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</si>
  <si>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</si>
  <si>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</si>
  <si>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</si>
  <si>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</si>
  <si>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</si>
  <si>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</si>
  <si>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</si>
  <si>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</si>
  <si>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</si>
  <si>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</si>
  <si>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</si>
  <si>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</si>
  <si>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</si>
  <si>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</si>
  <si>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</si>
  <si>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</si>
  <si>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</si>
  <si>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</si>
  <si>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</si>
  <si>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</si>
  <si>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</si>
  <si>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</si>
  <si>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</si>
  <si>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</si>
  <si>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</si>
  <si>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</si>
  <si>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</si>
  <si>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</si>
  <si>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</si>
  <si>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</si>
  <si>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</si>
  <si>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</si>
  <si>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</si>
  <si>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</si>
  <si>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</si>
  <si>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</si>
  <si>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</si>
  <si>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</si>
  <si>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</si>
  <si>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</si>
  <si>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</si>
  <si>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</si>
  <si>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</si>
  <si>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</si>
  <si>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</si>
  <si>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</si>
  <si>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</si>
  <si>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</si>
  <si>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</si>
  <si>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</si>
  <si>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</si>
  <si>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</si>
  <si>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</si>
  <si>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</si>
  <si>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</si>
  <si>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</si>
  <si>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</si>
  <si>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</si>
  <si>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</si>
  <si>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</si>
  <si>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</si>
  <si>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</si>
  <si>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</si>
  <si>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</si>
  <si>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</si>
  <si>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</si>
  <si>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</si>
  <si>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</si>
  <si>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</si>
  <si>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</si>
  <si>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</si>
  <si>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</si>
  <si>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</si>
  <si>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</si>
  <si>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</si>
  <si>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</si>
  <si>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</si>
  <si>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</si>
  <si>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</si>
  <si>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</si>
  <si>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</si>
  <si>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</si>
  <si>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</si>
  <si>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</si>
  <si>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</si>
  <si>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</si>
  <si>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</si>
  <si>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</si>
  <si>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</si>
  <si>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</si>
  <si>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</si>
  <si>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</si>
  <si>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</si>
  <si>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</si>
  <si>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</si>
  <si>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</si>
  <si>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</si>
  <si>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</si>
  <si>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</si>
  <si>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</si>
  <si>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</si>
  <si>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</si>
  <si>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</si>
  <si>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</si>
  <si>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</si>
  <si>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</si>
  <si>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</si>
  <si>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</si>
  <si>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</si>
  <si>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</si>
  <si>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</si>
  <si>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</si>
  <si>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</si>
  <si>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</si>
  <si>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</si>
  <si>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</si>
  <si>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</si>
  <si>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</si>
  <si>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</si>
  <si>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</si>
  <si>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</si>
  <si>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</si>
  <si>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</si>
  <si>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</si>
  <si>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</si>
  <si>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</si>
  <si>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</si>
  <si>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</si>
  <si>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</si>
  <si>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</si>
  <si>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</si>
  <si>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</si>
  <si>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</si>
  <si>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</si>
  <si>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</si>
  <si>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</si>
  <si>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</si>
  <si>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</si>
  <si>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</si>
  <si>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</si>
  <si>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</si>
  <si>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</si>
  <si>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</si>
  <si>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</si>
  <si>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</si>
  <si>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</si>
  <si>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</si>
  <si>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</si>
  <si>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</si>
  <si>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</si>
  <si>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</si>
  <si>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</si>
  <si>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</si>
  <si>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</si>
  <si>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</si>
  <si>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</si>
  <si>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</si>
  <si>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</si>
  <si>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</si>
  <si>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</si>
  <si>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</si>
  <si>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</si>
  <si>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</si>
  <si>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</si>
  <si>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</si>
  <si>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</si>
  <si>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</si>
  <si>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</si>
  <si>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</si>
  <si>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</si>
  <si>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</si>
  <si>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</si>
  <si>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</si>
  <si>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</si>
  <si>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</si>
  <si>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</si>
  <si>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</si>
  <si>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</si>
  <si>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</si>
  <si>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</si>
  <si>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</si>
  <si>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</si>
  <si>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</si>
  <si>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</si>
  <si>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</si>
  <si>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</si>
  <si>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</si>
  <si>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</si>
  <si>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</si>
  <si>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</si>
  <si>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</si>
  <si>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</si>
  <si>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</si>
  <si>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</si>
  <si>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</si>
  <si>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</si>
  <si>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</si>
  <si>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</si>
  <si>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</si>
  <si>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</si>
  <si>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</si>
  <si>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</si>
  <si>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</si>
  <si>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</si>
  <si>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</si>
  <si>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</si>
  <si>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</si>
  <si>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</si>
  <si>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</si>
  <si>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</si>
  <si>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</si>
  <si>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</si>
  <si>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</si>
  <si>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</si>
  <si>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</si>
  <si>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</si>
  <si>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</si>
  <si>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</si>
  <si>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</si>
  <si>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</si>
  <si>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</si>
  <si>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</si>
  <si>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</si>
  <si>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</si>
  <si>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</si>
  <si>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</si>
  <si>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</si>
  <si>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</si>
  <si>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</si>
  <si>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</si>
  <si>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</si>
  <si>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</si>
  <si>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</si>
  <si>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</si>
  <si>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</si>
  <si>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</si>
  <si>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</si>
  <si>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</si>
  <si>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</si>
  <si>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</si>
  <si>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</si>
  <si>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</si>
  <si>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</si>
  <si>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</si>
  <si>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</si>
  <si>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</si>
  <si>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</si>
  <si>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</si>
  <si>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</si>
  <si>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</si>
  <si>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</si>
  <si>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</si>
  <si>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</si>
  <si>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</si>
  <si>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</si>
  <si>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</si>
  <si>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</si>
  <si>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</si>
  <si>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</si>
  <si>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</si>
  <si>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</si>
  <si>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</si>
  <si>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</si>
  <si>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</si>
  <si>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</si>
  <si>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</si>
  <si>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</si>
  <si>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</si>
  <si>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</si>
  <si>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</si>
  <si>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</si>
  <si>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</si>
  <si>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</si>
  <si>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</si>
  <si>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</si>
  <si>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</si>
  <si>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</si>
  <si>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</si>
  <si>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</si>
  <si>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</si>
  <si>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</si>
  <si>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</si>
  <si>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</si>
  <si>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</si>
  <si>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</si>
  <si>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</si>
  <si>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</si>
  <si>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</si>
  <si>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</si>
  <si>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</si>
  <si>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</si>
  <si>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</si>
  <si>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</si>
  <si>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</si>
  <si>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</si>
  <si>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</si>
  <si>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</si>
  <si>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</si>
  <si>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</si>
  <si>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</si>
  <si>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</si>
  <si>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</si>
  <si>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</si>
  <si>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</si>
  <si>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</si>
  <si>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</si>
  <si>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</si>
  <si>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</si>
  <si>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</si>
  <si>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</si>
  <si>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</si>
  <si>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</si>
  <si>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</si>
  <si>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</si>
  <si>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</si>
  <si>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</si>
  <si>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</si>
  <si>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</si>
  <si>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</si>
  <si>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</si>
  <si>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</si>
  <si>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</si>
  <si>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</si>
  <si>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</si>
  <si>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</si>
  <si>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</si>
  <si>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</si>
  <si>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</si>
  <si>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</si>
  <si>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</si>
  <si>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</si>
  <si>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</si>
  <si>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</si>
  <si>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</si>
  <si>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</si>
  <si>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</si>
  <si>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</si>
  <si>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</si>
  <si>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</si>
  <si>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</si>
  <si>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</si>
  <si>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</si>
  <si>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</si>
  <si>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</si>
  <si>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</si>
  <si>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</si>
  <si>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</si>
  <si>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</si>
  <si>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</si>
  <si>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</si>
  <si>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</si>
  <si>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</si>
  <si>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</si>
  <si>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</si>
  <si>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</si>
  <si>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</si>
  <si>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</si>
  <si>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</si>
  <si>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</si>
  <si>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</si>
  <si>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</si>
  <si>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</si>
  <si>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</si>
  <si>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</si>
  <si>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</si>
  <si>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</si>
  <si>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</si>
  <si>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</si>
  <si>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</si>
  <si>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</si>
  <si>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</si>
  <si>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</si>
  <si>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</si>
  <si>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</si>
  <si>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</si>
  <si>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</si>
  <si>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</si>
  <si>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</si>
  <si>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</si>
  <si>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</si>
  <si>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</si>
  <si>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</si>
  <si>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</si>
  <si>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</si>
  <si>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</si>
  <si>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</si>
  <si>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</si>
  <si>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</si>
  <si>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</si>
  <si>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</si>
  <si>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</si>
  <si>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</si>
  <si>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</si>
  <si>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</si>
  <si>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</si>
  <si>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</si>
  <si>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</si>
  <si>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</si>
  <si>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</si>
  <si>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</si>
  <si>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</si>
  <si>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</si>
  <si>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</si>
  <si>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</si>
  <si>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</si>
  <si>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</si>
  <si>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</si>
  <si>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</si>
  <si>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</si>
  <si>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</si>
  <si>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</si>
  <si>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</si>
  <si>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</si>
  <si>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</si>
  <si>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</si>
  <si>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</si>
  <si>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</si>
  <si>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</si>
  <si>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</si>
  <si>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</si>
  <si>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</si>
  <si>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</si>
  <si>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</si>
  <si>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</si>
  <si>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</si>
  <si>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</si>
  <si>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</si>
  <si>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</si>
  <si>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</si>
  <si>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</si>
  <si>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</si>
  <si>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</si>
  <si>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</si>
  <si>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</si>
  <si>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</si>
  <si>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</si>
  <si>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</si>
  <si>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</si>
  <si>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</si>
  <si>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</si>
  <si>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</si>
  <si>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</si>
  <si>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</si>
  <si>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</si>
  <si>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</si>
  <si>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</si>
  <si>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</si>
  <si>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</si>
  <si>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</si>
  <si>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</si>
  <si>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</si>
  <si>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</si>
  <si>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</si>
  <si>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</si>
  <si>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</si>
  <si>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</si>
  <si>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</si>
  <si>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</si>
  <si>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</si>
  <si>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</si>
  <si>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</si>
  <si>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</si>
  <si>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</si>
  <si>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</si>
  <si>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</si>
  <si>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</si>
  <si>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</si>
  <si>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</si>
  <si>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</si>
  <si>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</si>
  <si>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</si>
  <si>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</si>
  <si>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</si>
  <si>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</si>
  <si>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</si>
  <si>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</si>
  <si>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</si>
  <si>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</si>
  <si>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</si>
  <si>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</si>
  <si>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</si>
  <si>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</si>
  <si>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</si>
  <si>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</si>
  <si>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</si>
  <si>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</si>
  <si>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</si>
  <si>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</si>
  <si>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</si>
  <si>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</si>
  <si>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</si>
  <si>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</si>
  <si>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</si>
  <si>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</si>
  <si>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</si>
  <si>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</si>
  <si>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</si>
  <si>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</si>
  <si>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</si>
  <si>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</si>
  <si>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</si>
  <si>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</si>
  <si>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</si>
  <si>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</si>
  <si>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</si>
  <si>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</si>
  <si>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</si>
  <si>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</si>
  <si>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</si>
  <si>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</si>
  <si>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</si>
  <si>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</si>
  <si>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</si>
  <si>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</si>
  <si>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</si>
  <si>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</si>
  <si>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</si>
  <si>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</si>
  <si>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</si>
  <si>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</si>
  <si>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</si>
  <si>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</si>
  <si>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</si>
  <si>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</si>
  <si>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</si>
  <si>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</si>
  <si>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</si>
  <si>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</si>
  <si>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</si>
  <si>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</si>
  <si>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</si>
  <si>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</si>
  <si>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</si>
  <si>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</si>
  <si>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</si>
  <si>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</si>
  <si>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</si>
  <si>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</si>
  <si>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</si>
  <si>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</si>
  <si>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</si>
  <si>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</si>
  <si>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</si>
  <si>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</si>
  <si>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</si>
  <si>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</si>
  <si>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</si>
  <si>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</si>
  <si>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</si>
  <si>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</si>
  <si>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</si>
  <si>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</si>
  <si>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</si>
  <si>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</si>
  <si>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</si>
  <si>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</si>
  <si>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</si>
  <si>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</si>
  <si>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</si>
  <si>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</si>
  <si>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</si>
  <si>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</si>
  <si>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</si>
  <si>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</si>
  <si>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</si>
  <si>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</si>
  <si>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</si>
  <si>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</si>
  <si>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</si>
  <si>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</si>
  <si>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</si>
  <si>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</si>
  <si>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</si>
  <si>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</si>
  <si>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</si>
  <si>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</si>
  <si>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</si>
  <si>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</si>
  <si>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</si>
  <si>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</si>
  <si>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</si>
  <si>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</si>
  <si>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</si>
  <si>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</si>
  <si>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</si>
  <si>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</si>
  <si>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</si>
  <si>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</si>
  <si>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</si>
  <si>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</si>
  <si>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</si>
  <si>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</si>
  <si>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</si>
  <si>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</si>
  <si>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</si>
  <si>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</si>
  <si>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</si>
  <si>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</si>
  <si>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</si>
  <si>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</si>
  <si>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</si>
  <si>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</si>
  <si>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</si>
  <si>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</si>
  <si>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</si>
  <si>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</si>
  <si>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</si>
  <si>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</si>
  <si>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</si>
  <si>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</si>
  <si>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</si>
  <si>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</si>
  <si>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</si>
  <si>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</si>
  <si>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</si>
  <si>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</si>
  <si>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</si>
  <si>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</si>
  <si>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</si>
  <si>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</si>
  <si>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</si>
  <si>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</si>
  <si>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</si>
  <si>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</si>
  <si>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</si>
  <si>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</si>
  <si>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</si>
  <si>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</si>
  <si>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</si>
  <si>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</si>
  <si>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</si>
  <si>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</si>
  <si>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</si>
  <si>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</si>
  <si>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</si>
  <si>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</si>
  <si>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</si>
  <si>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</si>
  <si>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</si>
  <si>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</si>
  <si>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</si>
  <si>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</si>
  <si>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</si>
  <si>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</si>
  <si>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</si>
  <si>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</si>
  <si>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</si>
  <si>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</si>
  <si>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</si>
  <si>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</si>
  <si>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</si>
  <si>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</si>
  <si>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</si>
  <si>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</si>
  <si>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</si>
  <si>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</si>
  <si>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</si>
  <si>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</si>
  <si>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</si>
  <si>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</si>
  <si>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</si>
  <si>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</si>
  <si>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</si>
  <si>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</si>
  <si>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</si>
  <si>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</si>
  <si>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</si>
  <si>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</si>
  <si>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</si>
  <si>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</si>
  <si>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</si>
  <si>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</si>
  <si>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</si>
  <si>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</si>
  <si>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</si>
  <si>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</si>
  <si>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</si>
  <si>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</si>
  <si>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</si>
  <si>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</si>
  <si>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</si>
  <si>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</si>
  <si>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</si>
  <si>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</si>
  <si>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</si>
  <si>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</si>
  <si>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</si>
  <si>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</si>
  <si>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</si>
  <si>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</si>
  <si>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</si>
  <si>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</si>
  <si>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</si>
  <si>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</si>
  <si>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</si>
  <si>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</si>
  <si>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</si>
  <si>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</si>
  <si>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</si>
  <si>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</si>
  <si>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</si>
  <si>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</si>
  <si>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</si>
  <si>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</si>
  <si>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</si>
  <si>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</si>
  <si>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</si>
  <si>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</si>
  <si>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</si>
  <si>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</si>
  <si>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</si>
  <si>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</si>
  <si>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</si>
  <si>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</si>
  <si>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</si>
  <si>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</si>
  <si>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</si>
  <si>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</si>
  <si>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</si>
  <si>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</si>
  <si>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</si>
  <si>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</si>
  <si>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</si>
  <si>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</si>
  <si>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</si>
  <si>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</si>
  <si>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</si>
  <si>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</si>
  <si>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</si>
  <si>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</si>
  <si>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</si>
  <si>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</si>
  <si>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</si>
  <si>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</si>
  <si>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</si>
  <si>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</si>
  <si>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</si>
  <si>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</si>
  <si>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</si>
  <si>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</si>
  <si>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</si>
  <si>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</si>
  <si>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</si>
  <si>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</si>
  <si>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</si>
  <si>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</si>
  <si>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</si>
  <si>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</si>
  <si>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</si>
  <si>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</si>
  <si>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</si>
  <si>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</si>
  <si>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</si>
  <si>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</si>
  <si>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</si>
  <si>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</si>
  <si>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</si>
  <si>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</si>
  <si>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</si>
  <si>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</si>
  <si>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</si>
  <si>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</si>
  <si>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</si>
  <si>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</si>
  <si>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</si>
  <si>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</si>
  <si>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</si>
  <si>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</si>
  <si>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</si>
  <si>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</si>
  <si>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</si>
  <si>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</si>
  <si>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</si>
  <si>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</si>
  <si>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</si>
  <si>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</si>
  <si>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</si>
  <si>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</si>
  <si>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</si>
  <si>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</si>
  <si>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</si>
  <si>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</si>
  <si>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</si>
  <si>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</si>
  <si>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</si>
  <si>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</si>
  <si>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</si>
  <si>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</si>
  <si>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</si>
  <si>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</si>
  <si>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</si>
  <si>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</si>
  <si>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</si>
  <si>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</si>
  <si>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</si>
  <si>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</si>
  <si>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</si>
  <si>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</si>
  <si>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</si>
  <si>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</si>
  <si>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</si>
  <si>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</si>
  <si>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</si>
  <si>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</si>
  <si>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</si>
  <si>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</si>
  <si>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</si>
  <si>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</si>
  <si>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</si>
  <si>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</si>
  <si>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</si>
  <si>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</si>
  <si>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</si>
  <si>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</si>
  <si>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</si>
  <si>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</si>
  <si>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</si>
  <si>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</si>
  <si>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</si>
  <si>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</si>
  <si>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</si>
  <si>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</si>
  <si>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</si>
  <si>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</si>
  <si>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</si>
  <si>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</si>
  <si>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</si>
  <si>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</si>
  <si>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</si>
  <si>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</si>
  <si>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</si>
  <si>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</si>
  <si>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</si>
  <si>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</si>
  <si>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</si>
  <si>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</si>
  <si>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</si>
  <si>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</si>
  <si>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</si>
  <si>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</si>
  <si>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</si>
  <si>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</si>
  <si>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</si>
  <si>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</si>
  <si>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</si>
  <si>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</si>
  <si>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</si>
  <si>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</si>
  <si>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</si>
  <si>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</si>
  <si>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</si>
  <si>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</si>
  <si>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</si>
  <si>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</si>
  <si>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</si>
  <si>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</si>
  <si>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</si>
  <si>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</si>
  <si>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</si>
  <si>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</si>
  <si>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</si>
  <si>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</si>
  <si>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</si>
  <si>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</si>
  <si>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</si>
  <si>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</si>
  <si>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</si>
  <si>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</si>
  <si>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</si>
  <si>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</si>
  <si>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</si>
  <si>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</si>
  <si>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</si>
  <si>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</si>
  <si>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</si>
  <si>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</si>
  <si>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</si>
  <si>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</si>
  <si>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</si>
  <si>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</si>
  <si>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</si>
  <si>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</si>
  <si>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</si>
  <si>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</si>
  <si>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</si>
  <si>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</si>
  <si>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</si>
  <si>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</si>
  <si>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</si>
  <si>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</si>
  <si>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</si>
  <si>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</si>
  <si>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</si>
  <si>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</si>
  <si>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</si>
  <si>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</si>
  <si>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</si>
  <si>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</si>
  <si>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</si>
  <si>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</si>
  <si>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</si>
  <si>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</si>
  <si>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</si>
  <si>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</si>
  <si>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</si>
  <si>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</si>
  <si>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</si>
  <si>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</si>
  <si>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</si>
  <si>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</si>
  <si>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</si>
  <si>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</si>
  <si>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</si>
  <si>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</si>
  <si>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</si>
  <si>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</si>
  <si>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</si>
  <si>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</si>
  <si>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</si>
  <si>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</si>
  <si>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</si>
  <si>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</si>
  <si>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</si>
  <si>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</si>
  <si>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</si>
  <si>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</si>
  <si>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</si>
  <si>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</si>
  <si>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</si>
  <si>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</si>
  <si>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</si>
  <si>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</si>
  <si>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</si>
  <si>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</si>
  <si>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</si>
  <si>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</si>
  <si>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</si>
  <si>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</si>
  <si>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</si>
  <si>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</si>
  <si>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</si>
  <si>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</si>
  <si>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</si>
  <si>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</si>
  <si>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</si>
  <si>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</si>
  <si>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</si>
  <si>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</si>
  <si>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</si>
  <si>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</si>
  <si>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</si>
  <si>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</si>
  <si>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</si>
  <si>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</si>
  <si>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</si>
  <si>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</si>
  <si>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</si>
  <si>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</si>
  <si>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</si>
  <si>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</si>
  <si>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</si>
  <si>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</si>
  <si>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</si>
  <si>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</si>
  <si>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</si>
  <si>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</si>
  <si>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</si>
  <si>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</si>
  <si>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</si>
  <si>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</si>
  <si>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</si>
  <si>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</si>
  <si>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</si>
  <si>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</si>
  <si>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</si>
  <si>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</si>
  <si>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</si>
  <si>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</si>
  <si>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</si>
  <si>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</si>
  <si>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</si>
  <si>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</si>
  <si>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</si>
  <si>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</si>
  <si>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</si>
  <si>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</si>
  <si>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</si>
  <si>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</si>
  <si>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</si>
  <si>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</si>
  <si>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</si>
  <si>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</si>
  <si>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</si>
  <si>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</si>
  <si>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</si>
  <si>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</si>
  <si>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</si>
  <si>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</si>
  <si>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</si>
  <si>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</si>
  <si>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</si>
  <si>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</si>
  <si>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</si>
  <si>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</si>
  <si>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</si>
  <si>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</si>
  <si>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</si>
  <si>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</si>
  <si>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</si>
  <si>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</si>
  <si>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</si>
  <si>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</si>
  <si>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</si>
  <si>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</si>
  <si>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</si>
  <si>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</si>
  <si>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</si>
  <si>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</si>
  <si>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</si>
  <si>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</si>
  <si>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</si>
  <si>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</si>
  <si>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</si>
  <si>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</si>
  <si>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</si>
  <si>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</si>
  <si>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</si>
  <si>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</si>
  <si>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</si>
  <si>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</si>
  <si>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</si>
  <si>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</si>
  <si>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</si>
  <si>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</si>
  <si>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</si>
  <si>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</si>
  <si>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</si>
  <si>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</si>
  <si>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</si>
  <si>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</si>
  <si>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</si>
  <si>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</si>
  <si>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</si>
  <si>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</si>
  <si>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</si>
  <si>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</si>
  <si>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</si>
  <si>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</si>
  <si>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</si>
  <si>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</si>
  <si>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</si>
  <si>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</si>
  <si>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</si>
  <si>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</si>
  <si>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</si>
  <si>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</si>
  <si>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</si>
  <si>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</si>
  <si>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</si>
  <si>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</si>
  <si>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</si>
  <si>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</si>
  <si>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</si>
  <si>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</si>
  <si>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</si>
  <si>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</si>
  <si>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</si>
  <si>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</si>
  <si>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</si>
  <si>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</si>
  <si>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</si>
  <si>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</si>
  <si>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</si>
  <si>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</si>
  <si>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</si>
  <si>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</si>
  <si>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</si>
  <si>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</si>
  <si>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</si>
  <si>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</si>
  <si>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</si>
  <si>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</si>
  <si>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</si>
  <si>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</si>
  <si>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</si>
  <si>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</si>
  <si>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</si>
  <si>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</si>
  <si>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</si>
  <si>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</si>
  <si>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</si>
  <si>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</si>
  <si>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</si>
  <si>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</si>
  <si>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</si>
  <si>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</si>
  <si>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</si>
  <si>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</si>
  <si>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</si>
  <si>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</si>
  <si>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</si>
  <si>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</si>
  <si>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</si>
  <si>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</si>
  <si>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</si>
  <si>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</si>
  <si>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</si>
  <si>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</si>
  <si>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</si>
  <si>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</si>
  <si>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</si>
  <si>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</si>
  <si>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</si>
  <si>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</si>
  <si>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</si>
  <si>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</si>
  <si>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</si>
  <si>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</si>
  <si>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</si>
  <si>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</si>
  <si>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</si>
  <si>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</si>
  <si>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</si>
  <si>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</si>
  <si>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</si>
  <si>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</si>
  <si>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</si>
  <si>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</si>
  <si>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</si>
  <si>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</si>
  <si>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</si>
  <si>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</si>
  <si>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</si>
  <si>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</si>
  <si>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</si>
  <si>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</si>
  <si>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</si>
  <si>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</si>
  <si>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</si>
  <si>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</si>
  <si>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</si>
  <si>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</si>
  <si>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</si>
  <si>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</si>
  <si>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</si>
  <si>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</si>
  <si>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</si>
  <si>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</si>
  <si>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</si>
  <si>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</si>
  <si>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</si>
  <si>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</si>
  <si>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</si>
  <si>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</si>
  <si>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</si>
  <si>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</si>
  <si>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</si>
  <si>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</si>
  <si>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</si>
  <si>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</si>
  <si>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</si>
  <si>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</si>
  <si>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</si>
  <si>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</si>
  <si>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</si>
  <si>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</si>
  <si>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</si>
  <si>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</si>
  <si>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</si>
  <si>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</si>
  <si>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</si>
  <si>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</si>
  <si>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</si>
  <si>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</si>
  <si>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</si>
  <si>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</si>
  <si>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</si>
  <si>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</si>
  <si>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</si>
  <si>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</si>
  <si>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</si>
  <si>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</si>
  <si>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</si>
  <si>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</si>
  <si>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</si>
  <si>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</si>
  <si>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</si>
  <si>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</si>
  <si>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</si>
  <si>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</si>
  <si>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</si>
  <si>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</si>
  <si>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</si>
  <si>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</si>
  <si>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</si>
  <si>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</si>
  <si>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</si>
  <si>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</si>
  <si>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</si>
  <si>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</si>
  <si>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</si>
  <si>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</si>
  <si>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</si>
  <si>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</si>
  <si>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</si>
  <si>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</si>
  <si>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</si>
  <si>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</si>
  <si>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</si>
  <si>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</si>
  <si>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</si>
  <si>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</si>
  <si>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</si>
  <si>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</si>
  <si>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</si>
  <si>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</si>
  <si>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</si>
  <si>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</si>
  <si>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</si>
  <si>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</si>
  <si>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</si>
  <si>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</si>
  <si>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</si>
  <si>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</si>
  <si>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</si>
  <si>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</si>
  <si>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</si>
  <si>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</si>
  <si>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</si>
  <si>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</si>
  <si>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</si>
  <si>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</si>
  <si>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</si>
  <si>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</si>
  <si>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</si>
  <si>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</si>
  <si>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</si>
  <si>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</si>
  <si>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</si>
  <si>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</si>
  <si>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</si>
  <si>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</si>
  <si>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</si>
  <si>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</si>
  <si>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</si>
  <si>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</si>
  <si>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</si>
  <si>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</si>
  <si>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</si>
  <si>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</si>
  <si>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</si>
  <si>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</si>
  <si>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</si>
  <si>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</si>
  <si>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</si>
  <si>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</si>
  <si>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</si>
  <si>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</si>
  <si>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</si>
  <si>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</si>
  <si>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</si>
  <si>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</si>
  <si>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</si>
  <si>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</si>
  <si>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</si>
  <si>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</si>
  <si>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</si>
  <si>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</si>
  <si>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</si>
  <si>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</si>
  <si>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</si>
  <si>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</si>
  <si>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</si>
  <si>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</si>
  <si>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</si>
  <si>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</si>
  <si>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</si>
  <si>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</si>
  <si>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</si>
  <si>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</si>
  <si>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</si>
  <si>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</si>
  <si>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</si>
  <si>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</si>
  <si>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</si>
  <si>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</si>
  <si>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</si>
  <si>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</si>
  <si>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</si>
  <si>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</si>
  <si>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</si>
  <si>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</si>
  <si>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</si>
  <si>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</si>
  <si>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</si>
  <si>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</si>
  <si>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</si>
  <si>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</si>
  <si>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</si>
  <si>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</si>
  <si>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</si>
  <si>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</si>
  <si>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</si>
  <si>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</si>
  <si>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</si>
  <si>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</si>
  <si>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</si>
  <si>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</si>
  <si>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</si>
  <si>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</si>
  <si>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</si>
  <si>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</si>
  <si>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</si>
  <si>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</si>
  <si>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</si>
  <si>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</si>
  <si>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</si>
  <si>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</si>
  <si>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</si>
  <si>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</si>
  <si>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</si>
  <si>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</si>
  <si>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</si>
  <si>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</si>
  <si>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</si>
  <si>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</si>
  <si>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</si>
  <si>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</si>
  <si>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</si>
  <si>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</si>
  <si>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</si>
  <si>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</si>
  <si>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</si>
  <si>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</si>
  <si>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</si>
  <si>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</si>
  <si>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</si>
  <si>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</si>
  <si>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</si>
  <si>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</si>
  <si>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</si>
  <si>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</si>
  <si>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</si>
  <si>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</si>
  <si>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</si>
  <si>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</si>
  <si>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</si>
  <si>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</si>
  <si>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</si>
  <si>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</si>
  <si>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</si>
  <si>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</si>
  <si>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</si>
  <si>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</si>
  <si>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</si>
  <si>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</si>
  <si>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</si>
  <si>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</si>
  <si>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</si>
  <si>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</si>
  <si>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</si>
  <si>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</si>
  <si>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</si>
  <si>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</si>
  <si>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</si>
  <si>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</si>
  <si>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</si>
  <si>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</si>
  <si>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</si>
  <si>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</si>
  <si>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</si>
  <si>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</si>
  <si>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</si>
  <si>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</si>
  <si>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</si>
  <si>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</si>
  <si>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</si>
  <si>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</si>
  <si>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</si>
  <si>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</si>
  <si>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</si>
  <si>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</si>
  <si>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</si>
  <si>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</si>
  <si>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</si>
  <si>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</si>
  <si>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</si>
  <si>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</si>
  <si>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</si>
  <si>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</si>
  <si>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</si>
  <si>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</si>
  <si>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</si>
  <si>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</si>
  <si>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</si>
  <si>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</si>
  <si>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</si>
  <si>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</si>
  <si>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</si>
  <si>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</si>
  <si>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</si>
  <si>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</si>
  <si>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</si>
  <si>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</si>
  <si>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</si>
  <si>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</si>
  <si>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</si>
  <si>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</si>
  <si>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</si>
  <si>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</si>
  <si>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</si>
  <si>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</si>
  <si>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</si>
  <si>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</si>
  <si>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</si>
  <si>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</si>
  <si>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</si>
  <si>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</si>
  <si>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</si>
  <si>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</si>
  <si>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</si>
  <si>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</si>
  <si>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</si>
  <si>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</si>
  <si>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</si>
  <si>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</si>
  <si>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</si>
  <si>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</si>
  <si>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</si>
  <si>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</si>
  <si>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</si>
  <si>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</si>
  <si>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</si>
  <si>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</si>
  <si>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</si>
  <si>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</si>
  <si>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</si>
  <si>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</si>
  <si>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</si>
  <si>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</si>
  <si>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</si>
  <si>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</si>
  <si>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</si>
  <si>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</si>
  <si>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</si>
  <si>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</si>
  <si>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</si>
  <si>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</si>
  <si>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</si>
  <si>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</si>
  <si>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</si>
  <si>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</si>
  <si>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</si>
  <si>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</si>
  <si>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</si>
  <si>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</si>
  <si>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</si>
  <si>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</si>
  <si>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</si>
  <si>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</si>
  <si>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</si>
  <si>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</si>
  <si>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</si>
  <si>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</si>
  <si>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</si>
  <si>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</si>
  <si>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</si>
  <si>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</si>
  <si>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</si>
  <si>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</si>
  <si>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</si>
  <si>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</si>
  <si>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</si>
  <si>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</si>
  <si>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</si>
  <si>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</si>
  <si>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</si>
  <si>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</si>
  <si>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</si>
  <si>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</si>
  <si>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</si>
  <si>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</si>
  <si>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</si>
  <si>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</si>
  <si>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</si>
  <si>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</si>
  <si>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</si>
  <si>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</si>
  <si>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</si>
  <si>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</si>
  <si>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</si>
  <si>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</si>
  <si>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</si>
  <si>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</si>
  <si>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</si>
  <si>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</si>
  <si>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</si>
  <si>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</si>
  <si>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</si>
  <si>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</si>
  <si>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</si>
  <si>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</si>
  <si>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</si>
  <si>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</si>
  <si>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</si>
  <si>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</si>
  <si>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</si>
  <si>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</si>
  <si>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</si>
  <si>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</si>
  <si>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</si>
  <si>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</si>
  <si>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</si>
  <si>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</si>
  <si>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</si>
  <si>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</si>
  <si>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</si>
  <si>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</si>
  <si>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</si>
  <si>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</si>
  <si>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</si>
  <si>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</si>
  <si>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</si>
  <si>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</si>
  <si>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</si>
  <si>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</si>
  <si>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</si>
  <si>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</si>
  <si>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</si>
  <si>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</si>
  <si>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</si>
  <si>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</si>
  <si>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</si>
  <si>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</si>
  <si>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</si>
  <si>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</si>
  <si>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</si>
  <si>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</si>
  <si>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</si>
  <si>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</si>
  <si>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</si>
  <si>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</si>
  <si>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</si>
  <si>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</si>
  <si>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</si>
  <si>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</si>
  <si>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</si>
  <si>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</si>
  <si>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</si>
  <si>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</si>
  <si>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</si>
  <si>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</si>
  <si>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</si>
  <si>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</si>
  <si>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</si>
  <si>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</si>
  <si>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</si>
  <si>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</si>
  <si>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</si>
  <si>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</si>
  <si>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</si>
  <si>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</si>
  <si>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</si>
  <si>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</si>
  <si>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</si>
  <si>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</si>
  <si>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</si>
  <si>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</si>
  <si>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</si>
  <si>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</si>
  <si>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</si>
  <si>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</si>
  <si>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</si>
  <si>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</si>
  <si>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</si>
  <si>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</si>
  <si>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</si>
  <si>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</si>
  <si>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</si>
  <si>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</si>
  <si>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</si>
  <si>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</si>
  <si>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</si>
  <si>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</si>
  <si>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</si>
  <si>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</si>
  <si>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</si>
  <si>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</si>
  <si>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</si>
  <si>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</si>
  <si>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</si>
  <si>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</si>
  <si>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</si>
  <si>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</si>
  <si>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</si>
  <si>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</si>
  <si>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</si>
  <si>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</si>
  <si>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</si>
  <si>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</si>
  <si>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</si>
  <si>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</si>
  <si>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</si>
  <si>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</si>
  <si>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</si>
  <si>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</si>
  <si>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</si>
  <si>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</si>
  <si>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</si>
  <si>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</si>
  <si>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</si>
  <si>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</si>
  <si>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</si>
  <si>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</si>
  <si>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</si>
  <si>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</si>
  <si>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</si>
  <si>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</si>
  <si>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</si>
  <si>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</si>
  <si>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</si>
  <si>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</si>
  <si>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</si>
  <si>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</si>
  <si>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</si>
  <si>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</si>
  <si>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</si>
  <si>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</si>
  <si>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</si>
  <si>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</si>
  <si>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</si>
  <si>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</si>
  <si>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</si>
  <si>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</si>
  <si>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</si>
  <si>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</si>
  <si>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</si>
  <si>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</si>
  <si>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</si>
  <si>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</si>
  <si>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</si>
  <si>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</si>
  <si>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</si>
  <si>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</si>
  <si>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</si>
  <si>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</si>
  <si>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</si>
  <si>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</si>
  <si>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</si>
  <si>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</si>
  <si>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</si>
  <si>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</si>
  <si>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</si>
  <si>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</si>
  <si>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</si>
  <si>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</si>
  <si>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</si>
  <si>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</si>
  <si>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</si>
  <si>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</si>
  <si>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</si>
  <si>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</si>
  <si>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</si>
  <si>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</si>
  <si>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</si>
  <si>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</si>
  <si>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</si>
  <si>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</si>
  <si>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</si>
  <si>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</si>
  <si>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</si>
  <si>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</si>
  <si>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</si>
  <si>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</si>
  <si>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</si>
  <si>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</si>
  <si>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</si>
  <si>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</si>
  <si>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</si>
  <si>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</si>
  <si>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</si>
  <si>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</si>
  <si>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</si>
  <si>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</si>
  <si>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</si>
  <si>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</si>
  <si>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</si>
  <si>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</si>
  <si>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</si>
  <si>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</si>
  <si>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</si>
  <si>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</si>
  <si>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</si>
  <si>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</si>
  <si>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</si>
  <si>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</si>
  <si>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</si>
  <si>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</si>
  <si>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</si>
  <si>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</si>
  <si>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</si>
  <si>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</si>
  <si>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</si>
  <si>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</si>
  <si>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</si>
  <si>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</si>
  <si>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</si>
  <si>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</si>
  <si>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</si>
  <si>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</si>
  <si>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</si>
  <si>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</si>
  <si>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</si>
  <si>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</si>
  <si>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</si>
  <si>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</si>
  <si>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</si>
  <si>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</si>
  <si>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</si>
  <si>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</si>
  <si>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</si>
  <si>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</si>
  <si>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</si>
  <si>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</si>
  <si>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</si>
  <si>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</si>
  <si>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</si>
  <si>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</si>
  <si>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</si>
  <si>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</si>
  <si>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</si>
  <si>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</si>
  <si>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</si>
  <si>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</si>
  <si>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</si>
  <si>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</si>
  <si>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</si>
  <si>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</si>
  <si>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</si>
  <si>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</si>
  <si>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</si>
  <si>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</si>
  <si>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</si>
  <si>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</si>
  <si>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</si>
  <si>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</si>
  <si>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</si>
  <si>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</si>
  <si>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</si>
  <si>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</si>
  <si>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</si>
  <si>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</si>
  <si>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</si>
  <si>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</si>
  <si>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</si>
  <si>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</si>
  <si>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</si>
  <si>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</si>
  <si>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</si>
  <si>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</si>
  <si>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</si>
  <si>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</si>
  <si>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</si>
  <si>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</si>
  <si>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</si>
  <si>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</si>
  <si>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</si>
  <si>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</si>
  <si>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</si>
  <si>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</si>
  <si>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</si>
  <si>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</si>
  <si>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</si>
  <si>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</si>
  <si>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</si>
  <si>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</si>
  <si>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</si>
  <si>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</si>
  <si>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</si>
  <si>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</si>
  <si>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</si>
  <si>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</si>
  <si>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</si>
  <si>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</si>
  <si>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</si>
  <si>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</si>
  <si>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</si>
  <si>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</si>
  <si>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</si>
  <si>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</si>
  <si>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</si>
  <si>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</si>
  <si>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</si>
  <si>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</si>
  <si>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</si>
  <si>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</si>
  <si>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</si>
  <si>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</si>
  <si>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</si>
  <si>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</si>
  <si>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</si>
  <si>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</si>
  <si>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</si>
  <si>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</si>
  <si>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</si>
  <si>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</si>
  <si>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</si>
  <si>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</si>
  <si>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</si>
  <si>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</si>
  <si>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</si>
  <si>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</si>
  <si>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</si>
  <si>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</si>
  <si>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</si>
  <si>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</si>
  <si>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</si>
  <si>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</si>
  <si>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</si>
  <si>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</si>
  <si>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</si>
  <si>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</si>
  <si>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</si>
  <si>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</si>
  <si>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</si>
  <si>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</si>
  <si>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</si>
  <si>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</si>
  <si>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</si>
  <si>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</si>
  <si>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</si>
  <si>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</si>
  <si>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</si>
  <si>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</si>
  <si>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</si>
  <si>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</si>
  <si>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</si>
  <si>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</si>
  <si>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</si>
  <si>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</si>
  <si>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</si>
  <si>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</si>
  <si>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</si>
  <si>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</si>
  <si>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</si>
  <si>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</si>
  <si>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</si>
  <si>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</si>
  <si>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</si>
  <si>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</si>
  <si>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</si>
  <si>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</si>
  <si>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</si>
  <si>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</si>
  <si>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</si>
  <si>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</si>
  <si>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</si>
  <si>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</si>
  <si>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</si>
  <si>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</si>
  <si>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</si>
  <si>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</si>
  <si>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</si>
  <si>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</si>
  <si>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</si>
  <si>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</si>
  <si>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</si>
  <si>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</si>
  <si>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</si>
  <si>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</si>
  <si>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</si>
  <si>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</si>
  <si>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</si>
  <si>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</si>
  <si>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</si>
  <si>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</si>
  <si>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</si>
  <si>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</si>
  <si>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</si>
  <si>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</si>
  <si>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</si>
  <si>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</si>
  <si>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</si>
  <si>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</si>
  <si>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</si>
  <si>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</si>
  <si>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</si>
  <si>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</si>
  <si>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</si>
  <si>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</si>
  <si>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</si>
  <si>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</si>
  <si>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</si>
  <si>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</si>
  <si>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</si>
  <si>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</si>
  <si>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</si>
  <si>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</si>
  <si>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</si>
  <si>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</si>
  <si>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</si>
  <si>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</si>
  <si>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</si>
  <si>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</si>
  <si>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</si>
  <si>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</si>
  <si>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</si>
  <si>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</si>
  <si>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</si>
  <si>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</si>
  <si>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</si>
  <si>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</si>
  <si>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</si>
  <si>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</si>
  <si>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</si>
  <si>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</si>
  <si>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</si>
  <si>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</si>
  <si>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</si>
  <si>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</si>
  <si>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</si>
  <si>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</si>
  <si>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</si>
  <si>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</si>
  <si>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</si>
  <si>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</si>
  <si>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</si>
  <si>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</si>
  <si>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</si>
  <si>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</si>
  <si>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</si>
  <si>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</si>
  <si>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</si>
  <si>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</si>
  <si>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</si>
  <si>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</si>
  <si>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</si>
  <si>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</si>
  <si>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</si>
  <si>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</si>
  <si>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</si>
  <si>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</si>
  <si>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</si>
  <si>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</si>
  <si>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</si>
  <si>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</si>
  <si>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</si>
  <si>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</si>
  <si>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</si>
  <si>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</si>
  <si>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</si>
  <si>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</si>
  <si>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</si>
  <si>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</si>
  <si>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</si>
  <si>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</si>
  <si>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</si>
  <si>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</si>
  <si>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</si>
  <si>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</si>
  <si>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</si>
  <si>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</si>
  <si>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</si>
  <si>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</si>
  <si>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</si>
  <si>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</si>
  <si>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</si>
  <si>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</si>
  <si>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</si>
  <si>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</si>
  <si>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</si>
  <si>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</si>
  <si>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</si>
  <si>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</si>
  <si>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</si>
  <si>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</si>
  <si>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</si>
  <si>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</si>
  <si>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</si>
  <si>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</si>
  <si>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</si>
  <si>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</si>
  <si>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</si>
  <si>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</si>
  <si>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</si>
  <si>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</si>
  <si>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</si>
  <si>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</si>
  <si>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</si>
  <si>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</si>
  <si>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</si>
  <si>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</si>
  <si>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</si>
  <si>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</si>
  <si>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</si>
  <si>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</si>
  <si>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</si>
  <si>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</si>
  <si>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</si>
  <si>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</si>
  <si>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</si>
  <si>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</si>
  <si>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</si>
  <si>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</si>
  <si>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</si>
  <si>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</si>
  <si>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</si>
  <si>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</si>
  <si>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</si>
  <si>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</si>
  <si>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</si>
  <si>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</si>
  <si>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</si>
  <si>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</si>
  <si>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</si>
  <si>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</si>
  <si>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</si>
  <si>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</si>
  <si>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</si>
  <si>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</si>
  <si>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</si>
  <si>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</si>
  <si>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</si>
  <si>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</si>
  <si>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</si>
  <si>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</si>
  <si>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</si>
  <si>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</si>
  <si>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</si>
  <si>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</si>
  <si>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</si>
  <si>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</si>
  <si>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</si>
  <si>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</si>
  <si>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</si>
  <si>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</si>
  <si>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</si>
  <si>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</si>
  <si>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</si>
  <si>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</si>
  <si>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</si>
  <si>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</si>
  <si>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</si>
  <si>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</si>
  <si>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</si>
  <si>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</si>
  <si>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</si>
  <si>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</si>
  <si>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</si>
  <si>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</si>
  <si>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</si>
  <si>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</si>
  <si>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</si>
  <si>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</si>
  <si>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</si>
  <si>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</si>
  <si>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</si>
  <si>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</si>
  <si>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</si>
  <si>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</si>
  <si>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</si>
  <si>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</si>
  <si>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</si>
  <si>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</si>
  <si>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</si>
  <si>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</si>
  <si>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</si>
  <si>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</si>
  <si>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</si>
  <si>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</si>
  <si>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</si>
  <si>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</si>
  <si>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</si>
  <si>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</si>
  <si>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</si>
  <si>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</si>
  <si>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</si>
  <si>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</si>
  <si>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</si>
  <si>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</si>
  <si>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</si>
  <si>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</si>
  <si>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</si>
  <si>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</si>
  <si>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</si>
  <si>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</si>
  <si>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</si>
  <si>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</si>
  <si>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</si>
  <si>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</si>
  <si>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</si>
  <si>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</si>
  <si>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</si>
  <si>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</si>
  <si>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</si>
  <si>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</si>
  <si>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</si>
  <si>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</si>
  <si>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</si>
  <si>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</si>
  <si>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</si>
  <si>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</si>
  <si>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</si>
  <si>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</si>
  <si>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</si>
  <si>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</si>
  <si>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</si>
  <si>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</si>
  <si>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</si>
  <si>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</si>
  <si>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</si>
  <si>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</si>
  <si>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</si>
  <si>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</si>
  <si>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</si>
  <si>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</si>
  <si>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</si>
  <si>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</si>
  <si>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</si>
  <si>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</si>
  <si>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</si>
  <si>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</si>
  <si>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</si>
  <si>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</si>
  <si>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</si>
  <si>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</si>
  <si>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</si>
  <si>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</si>
  <si>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</si>
  <si>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</si>
  <si>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</si>
  <si>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</si>
  <si>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</si>
  <si>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</si>
  <si>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</si>
  <si>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</si>
  <si>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</si>
  <si>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</si>
  <si>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</si>
  <si>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</si>
  <si>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</si>
  <si>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</si>
  <si>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</si>
  <si>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</si>
  <si>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</si>
  <si>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</si>
  <si>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</si>
  <si>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</si>
  <si>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</si>
  <si>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</si>
  <si>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</si>
  <si>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</si>
  <si>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</si>
  <si>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</si>
  <si>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</si>
  <si>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</si>
  <si>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</si>
  <si>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</si>
  <si>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</si>
  <si>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</si>
  <si>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</si>
  <si>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</si>
  <si>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</si>
  <si>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</si>
  <si>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</si>
  <si>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</si>
  <si>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</si>
  <si>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</si>
  <si>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</si>
  <si>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</si>
  <si>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</si>
  <si>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</si>
  <si>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</si>
  <si>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</si>
  <si>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</si>
  <si>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</si>
  <si>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</si>
  <si>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</si>
  <si>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</si>
  <si>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</si>
  <si>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</si>
  <si>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</si>
  <si>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</si>
  <si>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</si>
  <si>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</si>
  <si>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</si>
  <si>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</si>
  <si>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</si>
  <si>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</si>
  <si>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</si>
  <si>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</si>
  <si>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</si>
  <si>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</si>
  <si>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</si>
  <si>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</si>
  <si>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</si>
  <si>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</si>
  <si>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</si>
  <si>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</si>
  <si>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</si>
  <si>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</si>
  <si>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</si>
  <si>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</si>
  <si>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</si>
  <si>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</si>
  <si>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</si>
  <si>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</si>
  <si>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</si>
  <si>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</si>
  <si>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</si>
  <si>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</si>
  <si>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</si>
  <si>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</si>
  <si>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</si>
  <si>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</si>
  <si>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</si>
  <si>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</si>
  <si>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</si>
  <si>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</si>
  <si>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</si>
  <si>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</si>
  <si>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</si>
  <si>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</si>
  <si>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</si>
  <si>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</si>
  <si>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</si>
  <si>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</si>
  <si>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</si>
  <si>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</si>
  <si>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</si>
  <si>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</si>
  <si>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</si>
  <si>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</si>
  <si>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</si>
  <si>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</si>
  <si>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</si>
  <si>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</si>
  <si>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</si>
  <si>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</si>
  <si>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</si>
  <si>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</si>
  <si>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</si>
  <si>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</si>
  <si>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</si>
  <si>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</si>
  <si>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</si>
  <si>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</si>
  <si>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</si>
  <si>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</si>
  <si>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</si>
  <si>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</si>
  <si>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</si>
  <si>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</si>
  <si>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</si>
  <si>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</si>
  <si>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</si>
  <si>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</si>
  <si>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</si>
  <si>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</si>
  <si>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</si>
  <si>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</si>
  <si>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</si>
  <si>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</si>
  <si>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</si>
  <si>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</si>
  <si>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</si>
  <si>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</si>
  <si>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</si>
  <si>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</si>
  <si>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</si>
  <si>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</si>
  <si>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</si>
  <si>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</si>
  <si>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</si>
  <si>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</si>
  <si>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</si>
  <si>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</si>
  <si>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</si>
  <si>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</si>
  <si>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</si>
  <si>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</si>
  <si>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</si>
  <si>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</si>
  <si>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</si>
  <si>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</si>
  <si>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</si>
  <si>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</si>
  <si>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</si>
  <si>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</si>
  <si>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</si>
  <si>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</si>
  <si>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</si>
  <si>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</si>
  <si>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</si>
  <si>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</si>
  <si>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</si>
  <si>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</si>
  <si>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</si>
  <si>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</si>
  <si>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</si>
  <si>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</si>
  <si>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</si>
  <si>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</si>
  <si>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</si>
  <si>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</si>
  <si>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</si>
  <si>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</si>
  <si>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</si>
  <si>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</si>
  <si>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</si>
  <si>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</si>
  <si>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</si>
  <si>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</si>
  <si>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</si>
  <si>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</si>
  <si>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</si>
  <si>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</si>
  <si>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</si>
  <si>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</si>
  <si>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</si>
  <si>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</si>
  <si>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</si>
  <si>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</si>
  <si>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</si>
  <si>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</si>
  <si>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</si>
  <si>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</si>
  <si>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</si>
  <si>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</si>
  <si>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</si>
  <si>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</si>
  <si>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</si>
  <si>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</si>
  <si>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</si>
  <si>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</si>
  <si>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</si>
  <si>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</si>
  <si>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</si>
  <si>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</si>
  <si>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</si>
  <si>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</si>
  <si>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</si>
  <si>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</si>
  <si>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</si>
  <si>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</si>
  <si>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</si>
  <si>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</si>
  <si>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</si>
  <si>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</si>
  <si>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</si>
  <si>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</si>
  <si>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</si>
  <si>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</si>
  <si>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</si>
  <si>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</si>
  <si>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</si>
  <si>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</si>
  <si>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</si>
  <si>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</si>
  <si>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</si>
  <si>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</si>
  <si>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</si>
  <si>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</si>
  <si>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</si>
  <si>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</si>
  <si>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</si>
  <si>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</si>
  <si>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</si>
  <si>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</si>
  <si>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</si>
  <si>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</si>
  <si>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</si>
  <si>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</si>
  <si>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</si>
  <si>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</si>
  <si>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</si>
  <si>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</si>
  <si>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</si>
  <si>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</si>
  <si>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</si>
  <si>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</si>
  <si>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</si>
  <si>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</si>
  <si>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</si>
  <si>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</si>
  <si>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</si>
  <si>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</si>
  <si>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</si>
  <si>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</si>
  <si>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</si>
  <si>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</si>
  <si>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</si>
  <si>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</si>
  <si>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</si>
  <si>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</si>
  <si>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</si>
  <si>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</si>
  <si>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</si>
  <si>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</si>
  <si>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</si>
  <si>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</si>
  <si>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</si>
  <si>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</si>
  <si>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</si>
  <si>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</si>
  <si>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</si>
  <si>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</si>
  <si>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</si>
  <si>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</si>
  <si>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</si>
  <si>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</si>
  <si>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</si>
  <si>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</si>
  <si>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</si>
  <si>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</si>
  <si>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</si>
  <si>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</si>
  <si>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</si>
  <si>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</si>
  <si>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</si>
  <si>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</si>
  <si>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</si>
  <si>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</si>
  <si>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</si>
  <si>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</si>
  <si>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</si>
  <si>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</si>
  <si>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</si>
  <si>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</si>
  <si>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</si>
  <si>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</si>
  <si>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</si>
  <si>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</si>
  <si>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</si>
  <si>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</si>
  <si>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</si>
  <si>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</si>
  <si>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</si>
  <si>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</si>
  <si>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</si>
  <si>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</si>
  <si>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</si>
  <si>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</si>
  <si>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</si>
  <si>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</si>
  <si>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</si>
  <si>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</si>
  <si>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</si>
  <si>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</si>
  <si>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</si>
  <si>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</si>
  <si>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</si>
  <si>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</si>
  <si>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</si>
  <si>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</si>
  <si>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</si>
  <si>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</si>
  <si>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</si>
  <si>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</si>
  <si>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</si>
  <si>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</si>
  <si>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</si>
  <si>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</si>
  <si>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</si>
  <si>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</si>
  <si>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</si>
  <si>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</si>
  <si>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</si>
  <si>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</si>
  <si>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</si>
  <si>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</si>
  <si>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</si>
  <si>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</si>
  <si>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</si>
  <si>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</si>
  <si>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</si>
  <si>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</si>
  <si>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</si>
  <si>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</si>
  <si>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</si>
  <si>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</si>
  <si>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</si>
  <si>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</si>
  <si>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</si>
  <si>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</si>
  <si>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</si>
  <si>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</si>
  <si>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</si>
  <si>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</si>
  <si>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</si>
  <si>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</si>
  <si>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</si>
  <si>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</si>
  <si>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</si>
  <si>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</si>
  <si>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</si>
  <si>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</si>
  <si>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</si>
  <si>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</si>
  <si>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</si>
  <si>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</si>
  <si>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</si>
  <si>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</si>
  <si>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</si>
  <si>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</si>
  <si>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</si>
  <si>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</si>
  <si>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</si>
  <si>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</si>
  <si>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</si>
  <si>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</si>
  <si>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</si>
  <si>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</si>
  <si>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</si>
  <si>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</si>
  <si>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</si>
  <si>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</si>
  <si>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</si>
  <si>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</si>
  <si>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</si>
  <si>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</si>
  <si>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</si>
  <si>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</si>
  <si>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</si>
  <si>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</si>
  <si>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</si>
  <si>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</si>
  <si>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</si>
  <si>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</si>
  <si>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</si>
  <si>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</si>
  <si>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</si>
  <si>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</si>
  <si>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</si>
  <si>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</si>
  <si>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</si>
  <si>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</si>
  <si>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</si>
  <si>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</si>
  <si>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</si>
  <si>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</si>
  <si>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</si>
  <si>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</si>
  <si>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</si>
  <si>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</si>
  <si>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</si>
  <si>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</si>
  <si>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</si>
  <si>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</si>
  <si>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</si>
  <si>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</si>
  <si>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</si>
  <si>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</si>
  <si>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</si>
  <si>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</si>
  <si>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</si>
  <si>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</si>
  <si>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</si>
  <si>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</si>
  <si>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</si>
  <si>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</si>
  <si>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</si>
  <si>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</si>
  <si>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</si>
  <si>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</si>
  <si>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</si>
  <si>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</si>
  <si>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</si>
  <si>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</si>
  <si>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</si>
  <si>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</si>
  <si>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</si>
  <si>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</si>
  <si>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</si>
  <si>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</si>
  <si>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</si>
  <si>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</si>
  <si>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</si>
  <si>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</si>
  <si>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</si>
  <si>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</si>
  <si>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</si>
  <si>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</si>
  <si>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</si>
  <si>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</si>
  <si>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</si>
  <si>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</si>
  <si>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</si>
  <si>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</si>
  <si>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</si>
  <si>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</si>
  <si>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</si>
  <si>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</si>
  <si>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</si>
  <si>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</si>
  <si>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</si>
  <si>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</si>
  <si>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</si>
  <si>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</si>
  <si>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</si>
  <si>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</si>
  <si>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</si>
  <si>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</si>
  <si>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</si>
  <si>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</si>
  <si>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</si>
  <si>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</si>
  <si>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</si>
  <si>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</si>
  <si>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</si>
  <si>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</si>
  <si>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</si>
  <si>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</si>
  <si>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</si>
  <si>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</si>
  <si>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</si>
  <si>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</si>
  <si>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</si>
  <si>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</si>
  <si>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</si>
  <si>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</si>
  <si>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</si>
  <si>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</si>
  <si>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</si>
  <si>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</si>
  <si>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</si>
  <si>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</si>
  <si>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</si>
  <si>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</si>
  <si>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</si>
  <si>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</si>
  <si>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</si>
  <si>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</si>
  <si>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</si>
  <si>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</si>
  <si>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</si>
  <si>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</si>
  <si>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</si>
  <si>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</si>
  <si>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</si>
  <si>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</si>
  <si>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</si>
  <si>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</si>
  <si>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</si>
  <si>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</si>
  <si>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</si>
  <si>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</si>
  <si>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</si>
  <si>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</si>
  <si>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</si>
  <si>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</si>
  <si>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</si>
  <si>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</si>
  <si>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</si>
  <si>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</si>
  <si>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</si>
  <si>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</si>
  <si>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</si>
  <si>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</si>
  <si>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</si>
  <si>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</si>
  <si>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</si>
  <si>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</si>
  <si>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</si>
  <si>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</si>
  <si>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</si>
  <si>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</si>
  <si>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</si>
  <si>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</si>
  <si>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</si>
  <si>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</si>
  <si>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</si>
  <si>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</si>
  <si>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</si>
  <si>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</si>
  <si>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</si>
  <si>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</si>
  <si>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</si>
  <si>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</si>
  <si>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</si>
  <si>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</si>
  <si>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</si>
  <si>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</si>
  <si>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</si>
  <si>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</si>
  <si>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</si>
  <si>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</si>
  <si>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</si>
  <si>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</si>
  <si>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</si>
  <si>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</si>
  <si>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</si>
  <si>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</si>
  <si>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</si>
  <si>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</si>
  <si>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</si>
  <si>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</si>
  <si>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</si>
  <si>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</si>
  <si>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</si>
  <si>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</si>
  <si>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</si>
  <si>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</si>
  <si>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</si>
  <si>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</si>
  <si>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</si>
  <si>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</si>
  <si>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</si>
  <si>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</si>
  <si>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</si>
  <si>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</si>
  <si>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</si>
  <si>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</si>
  <si>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</si>
  <si>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</si>
  <si>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</si>
  <si>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</si>
  <si>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</si>
  <si>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</si>
  <si>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</si>
  <si>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</si>
  <si>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</si>
  <si>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</si>
  <si>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</si>
  <si>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</si>
  <si>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</si>
  <si>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</si>
  <si>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</si>
  <si>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</si>
  <si>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</si>
  <si>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</si>
  <si>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</si>
  <si>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</si>
  <si>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</si>
  <si>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</si>
  <si>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</si>
  <si>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</si>
  <si>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</si>
  <si>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</si>
  <si>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</si>
  <si>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</si>
  <si>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</si>
  <si>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</si>
  <si>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</si>
  <si>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</si>
  <si>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</si>
  <si>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</si>
  <si>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</si>
  <si>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</si>
  <si>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</si>
  <si>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</si>
  <si>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</si>
  <si>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</si>
  <si>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</si>
  <si>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</si>
  <si>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</si>
  <si>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</si>
  <si>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</si>
  <si>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</si>
  <si>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</si>
  <si>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</si>
  <si>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</si>
  <si>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</si>
  <si>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</si>
  <si>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</si>
  <si>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</si>
  <si>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</si>
  <si>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</si>
  <si>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</si>
  <si>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</si>
  <si>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</si>
  <si>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</si>
  <si>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</si>
  <si>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</si>
  <si>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</si>
  <si>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</si>
  <si>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</si>
  <si>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</si>
  <si>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</si>
  <si>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</si>
  <si>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</si>
  <si>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</si>
  <si>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</si>
  <si>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</si>
  <si>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</si>
  <si>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</si>
  <si>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</si>
  <si>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</si>
  <si>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</si>
  <si>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</si>
  <si>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</si>
  <si>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</si>
  <si>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</si>
  <si>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</si>
  <si>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</si>
  <si>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</si>
  <si>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</si>
  <si>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</si>
  <si>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</si>
  <si>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</si>
  <si>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</si>
  <si>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</si>
  <si>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</si>
  <si>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</si>
  <si>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</si>
  <si>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</si>
  <si>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</si>
  <si>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</si>
  <si>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</si>
  <si>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</si>
  <si>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</si>
  <si>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</si>
  <si>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</si>
  <si>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</si>
  <si>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</si>
  <si>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</si>
  <si>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</si>
  <si>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</si>
  <si>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</si>
  <si>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</si>
  <si>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</si>
  <si>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</si>
  <si>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</si>
  <si>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</si>
  <si>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</si>
  <si>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</si>
  <si>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</si>
  <si>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</si>
  <si>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</si>
  <si>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</si>
  <si>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</si>
  <si>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</si>
  <si>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</si>
  <si>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</si>
  <si>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</si>
  <si>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</si>
  <si>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</si>
  <si>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</si>
  <si>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</si>
  <si>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</si>
  <si>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</si>
  <si>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</si>
  <si>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</si>
  <si>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</si>
  <si>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</si>
  <si>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</si>
  <si>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</si>
  <si>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</si>
  <si>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</si>
  <si>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</si>
  <si>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</si>
  <si>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</si>
  <si>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</si>
  <si>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</si>
  <si>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</si>
  <si>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</si>
  <si>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</si>
  <si>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</si>
  <si>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</si>
  <si>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</si>
  <si>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</si>
  <si>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</si>
  <si>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</si>
  <si>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</si>
  <si>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</si>
  <si>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</si>
  <si>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</si>
  <si>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</si>
  <si>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</si>
  <si>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</si>
  <si>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</si>
  <si>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</si>
  <si>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</si>
  <si>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</si>
  <si>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</si>
  <si>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</si>
  <si>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</si>
  <si>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</si>
  <si>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</si>
  <si>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</si>
  <si>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</si>
  <si>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</si>
  <si>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</si>
  <si>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</si>
  <si>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</si>
  <si>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</si>
  <si>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</si>
  <si>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</si>
  <si>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</si>
  <si>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</si>
  <si>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</si>
  <si>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</si>
  <si>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</si>
  <si>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</si>
  <si>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</si>
  <si>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</si>
  <si>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</si>
  <si>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</si>
  <si>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</si>
  <si>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</si>
  <si>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</si>
  <si>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</si>
  <si>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</si>
  <si>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</si>
  <si>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</si>
  <si>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</si>
  <si>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</si>
  <si>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</si>
  <si>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</si>
  <si>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</si>
  <si>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</si>
  <si>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</si>
  <si>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</si>
  <si>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</si>
  <si>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</si>
  <si>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</si>
  <si>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</si>
  <si>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</si>
  <si>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</si>
  <si>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</si>
  <si>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</si>
  <si>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</si>
  <si>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</si>
  <si>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</si>
  <si>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</si>
  <si>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</si>
  <si>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</si>
  <si>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</si>
  <si>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</si>
  <si>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</si>
  <si>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</si>
  <si>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</si>
  <si>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</si>
  <si>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</si>
  <si>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</si>
  <si>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</si>
  <si>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</si>
  <si>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</si>
  <si>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</si>
  <si>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</si>
  <si>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</si>
  <si>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</si>
  <si>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</si>
  <si>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</si>
  <si>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</si>
  <si>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</si>
  <si>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</si>
  <si>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</si>
  <si>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</si>
  <si>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</si>
  <si>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</si>
  <si>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</si>
  <si>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</si>
  <si>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</si>
  <si>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</si>
  <si>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</si>
  <si>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</si>
  <si>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</si>
  <si>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</si>
  <si>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</si>
  <si>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</si>
  <si>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</si>
  <si>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</si>
  <si>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</si>
  <si>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</si>
  <si>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</si>
  <si>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</si>
  <si>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</si>
  <si>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</si>
  <si>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</si>
  <si>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</si>
  <si>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</si>
  <si>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</si>
  <si>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</si>
  <si>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</si>
  <si>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</si>
  <si>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</si>
  <si>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</si>
  <si>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</si>
  <si>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</si>
  <si>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</si>
  <si>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</si>
  <si>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</si>
  <si>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</si>
  <si>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</si>
  <si>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</si>
  <si>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</si>
  <si>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</si>
  <si>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</si>
  <si>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</si>
  <si>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</si>
  <si>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</si>
  <si>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</si>
  <si>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</si>
  <si>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</si>
  <si>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</si>
  <si>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</si>
  <si>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</si>
  <si>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</si>
  <si>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</si>
  <si>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</si>
  <si>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</si>
  <si>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</si>
  <si>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</si>
  <si>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</si>
  <si>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</si>
  <si>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</si>
  <si>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</si>
  <si>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</si>
  <si>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</si>
  <si>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</si>
  <si>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</si>
  <si>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</si>
  <si>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</si>
  <si>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</si>
  <si>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</si>
  <si>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</si>
  <si>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</si>
  <si>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</si>
  <si>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</si>
  <si>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</si>
  <si>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</si>
  <si>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</si>
  <si>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</si>
  <si>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</si>
  <si>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</si>
  <si>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</si>
  <si>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</si>
  <si>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</si>
  <si>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</si>
  <si>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</si>
  <si>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</si>
  <si>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</si>
  <si>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</si>
  <si>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</si>
  <si>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</si>
  <si>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</si>
  <si>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</si>
  <si>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</si>
  <si>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</si>
  <si>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</si>
  <si>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</si>
  <si>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</si>
  <si>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</si>
  <si>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</si>
  <si>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</si>
  <si>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</si>
  <si>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</si>
  <si>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</si>
  <si>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</si>
  <si>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</si>
  <si>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</si>
  <si>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</si>
  <si>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</si>
  <si>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</si>
  <si>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</si>
  <si>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</si>
  <si>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</si>
  <si>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</si>
  <si>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</si>
  <si>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</si>
  <si>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</si>
  <si>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</si>
  <si>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</si>
  <si>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</si>
  <si>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</si>
  <si>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</si>
  <si>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</si>
  <si>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</si>
  <si>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</si>
  <si>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</si>
  <si>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</si>
  <si>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</si>
  <si>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</si>
  <si>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</si>
  <si>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</si>
  <si>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</si>
  <si>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</si>
  <si>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</si>
  <si>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</si>
  <si>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</si>
  <si>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</si>
  <si>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</si>
  <si>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</si>
  <si>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</si>
  <si>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</si>
  <si>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</si>
  <si>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</si>
  <si>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</si>
  <si>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</si>
  <si>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</si>
  <si>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</si>
  <si>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</si>
  <si>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</si>
  <si>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</si>
  <si>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</si>
  <si>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</si>
  <si>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</si>
  <si>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</si>
  <si>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</si>
  <si>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</si>
  <si>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</si>
  <si>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</si>
  <si>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</si>
  <si>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</si>
  <si>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</si>
  <si>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</si>
  <si>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</si>
  <si>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</si>
  <si>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</si>
  <si>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</si>
  <si>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</si>
  <si>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</si>
  <si>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</si>
  <si>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</si>
  <si>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</si>
  <si>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</si>
  <si>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</si>
  <si>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</si>
  <si>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</si>
  <si>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</si>
  <si>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</si>
  <si>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</si>
  <si>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</si>
  <si>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</si>
  <si>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</si>
  <si>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</si>
  <si>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</si>
  <si>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</si>
  <si>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</si>
  <si>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</si>
  <si>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</si>
  <si>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</si>
  <si>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</si>
  <si>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</si>
  <si>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</si>
  <si>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</si>
  <si>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</si>
  <si>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</si>
  <si>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</si>
  <si>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</si>
  <si>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</si>
  <si>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</si>
  <si>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</si>
  <si>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</si>
  <si>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</si>
  <si>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</si>
  <si>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</si>
  <si>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</si>
  <si>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</si>
  <si>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</si>
  <si>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</si>
  <si>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</si>
  <si>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</si>
  <si>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</si>
  <si>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</si>
  <si>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</si>
  <si>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</si>
  <si>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</si>
  <si>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</si>
  <si>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</si>
  <si>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</si>
  <si>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</si>
  <si>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</si>
  <si>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</si>
  <si>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</si>
  <si>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</si>
  <si>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</si>
  <si>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</si>
  <si>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</si>
  <si>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</si>
  <si>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</si>
  <si>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</si>
  <si>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</si>
  <si>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</si>
  <si>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</si>
  <si>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</si>
  <si>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</si>
  <si>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</si>
  <si>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</si>
  <si>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</si>
  <si>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</si>
  <si>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</si>
  <si>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</si>
  <si>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</si>
  <si>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</si>
  <si>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</si>
  <si>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</si>
  <si>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</si>
  <si>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</si>
  <si>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</si>
  <si>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</si>
  <si>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</si>
  <si>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</si>
  <si>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</si>
  <si>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</si>
  <si>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</si>
  <si>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</si>
  <si>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</si>
  <si>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</si>
  <si>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</si>
  <si>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</si>
  <si>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</si>
  <si>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</si>
  <si>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</si>
  <si>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</si>
  <si>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</si>
  <si>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</si>
  <si>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</si>
  <si>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</si>
  <si>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</si>
  <si>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</si>
  <si>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</si>
  <si>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</si>
  <si>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</si>
  <si>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</si>
  <si>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</si>
  <si>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</si>
  <si>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</si>
  <si>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</si>
  <si>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</si>
  <si>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</si>
  <si>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</si>
  <si>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</si>
  <si>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</si>
  <si>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</si>
  <si>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</si>
  <si>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</si>
  <si>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</si>
  <si>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</si>
  <si>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</si>
  <si>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</si>
  <si>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</si>
  <si>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</si>
  <si>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</si>
  <si>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</si>
  <si>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</si>
  <si>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</si>
  <si>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</si>
  <si>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</si>
  <si>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</si>
  <si>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</si>
  <si>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</si>
  <si>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</si>
  <si>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</si>
  <si>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</si>
  <si>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</si>
  <si>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</si>
  <si>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</si>
  <si>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</si>
  <si>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</si>
  <si>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</si>
  <si>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</si>
  <si>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</si>
  <si>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</si>
  <si>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</si>
  <si>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</si>
  <si>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</si>
  <si>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</si>
  <si>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</si>
  <si>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</si>
  <si>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</si>
  <si>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</si>
  <si>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</si>
  <si>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</si>
  <si>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</si>
  <si>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</si>
  <si>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</si>
  <si>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</si>
  <si>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</si>
  <si>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</si>
  <si>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</si>
  <si>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</si>
  <si>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</si>
  <si>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</si>
  <si>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</si>
  <si>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</si>
  <si>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</si>
  <si>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</si>
  <si>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</si>
  <si>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</si>
  <si>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</si>
  <si>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</si>
  <si>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</si>
  <si>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</si>
  <si>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</si>
  <si>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</si>
  <si>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</si>
  <si>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</si>
  <si>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</si>
  <si>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</si>
  <si>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</si>
  <si>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</si>
  <si>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</si>
  <si>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</si>
  <si>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</si>
  <si>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</si>
  <si>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</si>
  <si>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</si>
  <si>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</si>
  <si>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</si>
  <si>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</si>
  <si>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</si>
  <si>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</si>
  <si>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</si>
  <si>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</si>
  <si>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</si>
  <si>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</si>
  <si>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</si>
  <si>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</si>
  <si>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</si>
  <si>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</si>
  <si>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</si>
  <si>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</si>
  <si>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</si>
  <si>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</si>
  <si>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</si>
  <si>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</si>
  <si>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</si>
  <si>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</si>
  <si>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</si>
  <si>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</si>
  <si>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</si>
  <si>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</si>
  <si>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</si>
  <si>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</si>
  <si>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</si>
  <si>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</si>
  <si>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</si>
  <si>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</si>
  <si>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</si>
  <si>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</si>
  <si>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</si>
  <si>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</si>
  <si>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</si>
  <si>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</si>
  <si>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</si>
  <si>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</si>
  <si>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</si>
  <si>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</si>
  <si>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</si>
  <si>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</si>
  <si>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</si>
  <si>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</si>
  <si>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</si>
  <si>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</si>
  <si>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</si>
  <si>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</si>
  <si>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</si>
  <si>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</si>
  <si>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</si>
  <si>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</si>
  <si>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</si>
  <si>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</si>
  <si>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</si>
  <si>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</si>
  <si>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</si>
  <si>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</si>
  <si>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</si>
  <si>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</si>
  <si>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</si>
  <si>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</si>
  <si>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</si>
  <si>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</si>
  <si>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</si>
  <si>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</si>
  <si>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</si>
  <si>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</si>
  <si>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</si>
  <si>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</si>
  <si>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</si>
  <si>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</si>
  <si>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</si>
  <si>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</si>
  <si>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</si>
  <si>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</si>
  <si>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</si>
  <si>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</si>
  <si>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</si>
  <si>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</si>
  <si>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</si>
  <si>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</si>
  <si>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</si>
  <si>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</si>
  <si>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</si>
  <si>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</si>
  <si>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</si>
  <si>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</si>
  <si>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</si>
  <si>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</si>
  <si>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</si>
  <si>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</si>
  <si>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</si>
  <si>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</si>
  <si>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</si>
  <si>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</si>
  <si>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</si>
  <si>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</si>
  <si>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</si>
  <si>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</si>
  <si>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</si>
  <si>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</si>
  <si>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</si>
  <si>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</si>
  <si>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</si>
  <si>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</si>
  <si>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</si>
  <si>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</si>
  <si>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</si>
  <si>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</si>
  <si>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</si>
  <si>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</si>
  <si>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</si>
  <si>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</si>
  <si>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</si>
  <si>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</si>
  <si>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</si>
  <si>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</si>
  <si>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</si>
  <si>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</si>
  <si>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</si>
  <si>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</si>
  <si>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</si>
  <si>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</si>
  <si>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</si>
  <si>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</si>
  <si>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</si>
  <si>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</si>
  <si>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</si>
  <si>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</si>
  <si>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</si>
  <si>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</si>
  <si>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</si>
  <si>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</si>
  <si>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</si>
  <si>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</si>
  <si>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</si>
  <si>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</si>
  <si>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</si>
  <si>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</si>
  <si>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</si>
  <si>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</si>
  <si>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</si>
  <si>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</si>
  <si>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</si>
  <si>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</si>
  <si>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</si>
  <si>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</si>
  <si>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</si>
  <si>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</si>
  <si>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</si>
  <si>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</si>
  <si>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</si>
  <si>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</si>
  <si>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</si>
  <si>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</si>
  <si>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</si>
  <si>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</si>
  <si>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</si>
  <si>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</si>
  <si>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</si>
  <si>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</si>
  <si>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</si>
  <si>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</si>
  <si>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</si>
  <si>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</si>
  <si>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</si>
  <si>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</si>
  <si>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</si>
  <si>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</si>
  <si>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</si>
  <si>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</si>
  <si>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</si>
  <si>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</si>
  <si>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</si>
  <si>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</si>
  <si>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</si>
  <si>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</si>
  <si>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</si>
  <si>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</si>
  <si>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</si>
  <si>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</si>
  <si>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</si>
  <si>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</si>
  <si>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</si>
  <si>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</si>
  <si>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</si>
  <si>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</si>
  <si>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</si>
  <si>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</si>
  <si>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</si>
  <si>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</si>
  <si>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</si>
  <si>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</si>
  <si>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</si>
  <si>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</si>
  <si>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</si>
  <si>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</si>
  <si>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</si>
  <si>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</si>
  <si>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</si>
  <si>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</si>
  <si>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</si>
  <si>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</si>
  <si>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</si>
  <si>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</si>
  <si>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</si>
  <si>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</si>
  <si>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</si>
  <si>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</si>
  <si>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</si>
  <si>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</si>
  <si>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</si>
  <si>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</si>
  <si>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</si>
  <si>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</si>
  <si>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</si>
  <si>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</si>
  <si>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</si>
  <si>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</si>
  <si>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</si>
  <si>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</si>
  <si>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</si>
  <si>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</si>
  <si>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</si>
  <si>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</si>
  <si>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</si>
  <si>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</si>
  <si>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</si>
  <si>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</si>
  <si>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</si>
  <si>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</si>
  <si>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</si>
  <si>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</si>
  <si>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</si>
  <si>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</si>
  <si>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</si>
  <si>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</si>
  <si>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</si>
  <si>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</si>
  <si>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</si>
  <si>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</si>
  <si>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</si>
  <si>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</si>
  <si>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</si>
  <si>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</si>
  <si>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</si>
  <si>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</si>
  <si>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</si>
  <si>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</si>
  <si>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</si>
  <si>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</si>
  <si>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</si>
  <si>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</si>
  <si>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</si>
  <si>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</si>
  <si>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</si>
  <si>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</si>
  <si>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</si>
  <si>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</si>
  <si>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</si>
  <si>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</si>
  <si>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</si>
  <si>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</si>
  <si>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</si>
  <si>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</si>
  <si>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</si>
  <si>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</si>
  <si>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</si>
  <si>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</si>
  <si>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</si>
  <si>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</si>
  <si>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</si>
  <si>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</si>
  <si>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</si>
  <si>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</si>
  <si>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</si>
  <si>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</si>
  <si>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</si>
  <si>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</si>
  <si>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</si>
  <si>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</si>
  <si>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</si>
  <si>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</si>
  <si>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</si>
  <si>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</si>
  <si>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</si>
  <si>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</si>
  <si>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</si>
  <si>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</si>
  <si>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</si>
  <si>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</si>
  <si>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</si>
  <si>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</si>
  <si>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</si>
  <si>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</si>
  <si>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</si>
  <si>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</si>
  <si>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</si>
  <si>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</si>
  <si>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</si>
  <si>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</si>
  <si>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</si>
  <si>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</si>
  <si>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</si>
  <si>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</si>
  <si>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</si>
  <si>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</si>
  <si>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</si>
  <si>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</si>
  <si>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</si>
  <si>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</si>
  <si>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</si>
  <si>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</si>
  <si>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</si>
  <si>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</si>
  <si>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</si>
  <si>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</si>
  <si>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</si>
  <si>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</si>
  <si>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</si>
  <si>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</si>
  <si>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</si>
  <si>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</si>
  <si>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</si>
  <si>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</si>
  <si>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</si>
  <si>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</si>
  <si>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</si>
  <si>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</si>
  <si>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</si>
  <si>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</si>
  <si>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</si>
  <si>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</si>
  <si>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</si>
  <si>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</si>
  <si>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</si>
  <si>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</si>
  <si>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</si>
  <si>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</si>
  <si>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</si>
  <si>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</si>
  <si>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</si>
  <si>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</si>
  <si>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</si>
  <si>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</si>
  <si>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</si>
  <si>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</si>
  <si>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</si>
  <si>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</si>
  <si>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</si>
  <si>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</si>
  <si>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</si>
  <si>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</si>
  <si>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</si>
  <si>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</si>
  <si>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</si>
  <si>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</si>
  <si>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</si>
  <si>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</si>
  <si>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</si>
  <si>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</si>
  <si>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</si>
  <si>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</si>
  <si>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</si>
  <si>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</si>
  <si>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</si>
  <si>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</si>
  <si>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</si>
  <si>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</si>
  <si>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</si>
  <si>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</si>
  <si>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</si>
  <si>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</si>
  <si>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</si>
  <si>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</si>
  <si>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</si>
  <si>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</si>
  <si>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</si>
  <si>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</si>
  <si>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</si>
  <si>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</si>
  <si>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</si>
  <si>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</si>
  <si>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</si>
  <si>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</si>
  <si>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</si>
  <si>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</si>
  <si>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</si>
  <si>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</si>
  <si>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</si>
  <si>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</si>
  <si>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</si>
  <si>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</si>
  <si>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</si>
  <si>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</si>
  <si>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</si>
  <si>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</si>
  <si>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</si>
  <si>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</si>
  <si>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</si>
  <si>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</si>
  <si>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</si>
  <si>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</si>
  <si>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</si>
  <si>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</si>
  <si>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</si>
  <si>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</si>
  <si>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</si>
  <si>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</si>
  <si>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</si>
  <si>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</si>
  <si>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</si>
  <si>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</si>
  <si>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</si>
  <si>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</si>
  <si>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</si>
  <si>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</si>
  <si>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</si>
  <si>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</si>
  <si>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</si>
  <si>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</si>
  <si>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</si>
  <si>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</si>
  <si>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</si>
  <si>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</si>
  <si>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</si>
  <si>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</si>
  <si>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</si>
  <si>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</si>
  <si>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</si>
  <si>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</si>
  <si>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</si>
  <si>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</si>
  <si>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</si>
  <si>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</si>
  <si>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</si>
  <si>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</si>
  <si>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</si>
  <si>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</si>
  <si>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</si>
  <si>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</si>
  <si>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</si>
  <si>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</si>
  <si>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</si>
  <si>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</si>
  <si>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</si>
  <si>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</si>
  <si>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</si>
  <si>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</si>
  <si>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</si>
  <si>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</si>
  <si>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</si>
  <si>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</si>
  <si>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</si>
  <si>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</si>
  <si>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</si>
  <si>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</si>
  <si>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</si>
  <si>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</si>
  <si>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</si>
  <si>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</si>
  <si>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</si>
  <si>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</si>
  <si>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</si>
  <si>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</si>
  <si>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</si>
  <si>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</si>
  <si>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</si>
  <si>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</si>
  <si>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</si>
  <si>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</si>
  <si>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</si>
  <si>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</si>
  <si>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</si>
  <si>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</si>
  <si>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</si>
  <si>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</si>
  <si>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</si>
  <si>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</si>
  <si>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</si>
  <si>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</si>
  <si>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</si>
  <si>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</si>
  <si>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</si>
  <si>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</si>
  <si>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</si>
  <si>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</si>
  <si>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</si>
  <si>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</si>
  <si>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</si>
  <si>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</si>
  <si>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</si>
  <si>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</si>
  <si>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</si>
  <si>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</si>
  <si>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</si>
  <si>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</si>
  <si>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</si>
  <si>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</si>
  <si>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</si>
  <si>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</si>
  <si>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</si>
  <si>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</si>
  <si>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</si>
  <si>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</si>
  <si>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</si>
  <si>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</si>
  <si>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</si>
  <si>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</si>
  <si>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</si>
  <si>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</si>
  <si>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</si>
  <si>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</si>
  <si>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</si>
  <si>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</si>
  <si>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</si>
  <si>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</si>
  <si>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</si>
  <si>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</si>
  <si>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</si>
  <si>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</si>
  <si>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</si>
  <si>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</si>
  <si>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</si>
  <si>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</si>
  <si>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</si>
  <si>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</si>
  <si>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</si>
  <si>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</si>
  <si>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</si>
  <si>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</si>
  <si>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</si>
  <si>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</si>
  <si>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</si>
  <si>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</si>
  <si>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</si>
  <si>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</si>
  <si>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</si>
  <si>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</si>
  <si>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</si>
  <si>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</si>
  <si>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</si>
  <si>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</si>
  <si>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</si>
  <si>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</si>
  <si>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</si>
  <si>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</si>
  <si>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</si>
  <si>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</si>
  <si>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</si>
  <si>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</si>
  <si>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</si>
  <si>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</si>
  <si>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</si>
  <si>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</si>
  <si>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</si>
  <si>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</si>
  <si>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</si>
  <si>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</si>
  <si>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</si>
  <si>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</si>
  <si>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</si>
  <si>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</si>
  <si>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</si>
  <si>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</si>
  <si>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</si>
  <si>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</si>
  <si>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</si>
  <si>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</si>
  <si>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</si>
  <si>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</si>
  <si>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</si>
  <si>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</si>
  <si>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</si>
  <si>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</si>
  <si>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</si>
  <si>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</si>
  <si>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</si>
  <si>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</si>
  <si>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</si>
  <si>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</si>
  <si>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</si>
  <si>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</si>
  <si>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</si>
  <si>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</si>
  <si>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</si>
  <si>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</si>
  <si>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</si>
  <si>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</si>
  <si>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</si>
  <si>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</si>
  <si>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</si>
  <si>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</si>
  <si>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</si>
  <si>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</si>
  <si>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</si>
  <si>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</si>
  <si>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</si>
  <si>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</si>
  <si>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</si>
  <si>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</si>
  <si>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</si>
  <si>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</si>
  <si>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</si>
  <si>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</si>
  <si>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</si>
  <si>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</si>
  <si>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</si>
  <si>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</si>
  <si>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</si>
  <si>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</si>
  <si>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</si>
  <si>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</si>
  <si>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</si>
  <si>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</si>
  <si>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</si>
  <si>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</si>
  <si>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</si>
  <si>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</si>
  <si>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</si>
  <si>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</si>
  <si>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</si>
  <si>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</si>
  <si>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</si>
  <si>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</si>
  <si>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</si>
  <si>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</si>
  <si>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</si>
  <si>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</si>
  <si>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</si>
  <si>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</si>
  <si>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</si>
  <si>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</si>
  <si>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</si>
  <si>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</si>
  <si>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</si>
  <si>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</si>
  <si>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</si>
  <si>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</si>
  <si>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</si>
  <si>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</si>
  <si>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</si>
  <si>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</si>
  <si>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</si>
  <si>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</si>
  <si>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</si>
  <si>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</si>
  <si>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</si>
  <si>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</si>
  <si>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</si>
  <si>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</si>
  <si>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</si>
  <si>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</si>
  <si>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</si>
  <si>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</si>
  <si>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</si>
  <si>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</si>
  <si>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</si>
  <si>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</si>
  <si>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</si>
  <si>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</si>
  <si>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</si>
  <si>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</si>
  <si>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</si>
  <si>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</si>
  <si>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</si>
  <si>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</si>
  <si>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</si>
  <si>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</si>
  <si>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</si>
  <si>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</si>
  <si>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</si>
  <si>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</si>
  <si>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</si>
  <si>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</si>
  <si>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</si>
  <si>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</si>
  <si>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</si>
  <si>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</si>
  <si>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</si>
  <si>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</si>
  <si>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</si>
  <si>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</si>
  <si>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</si>
  <si>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</si>
  <si>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</si>
  <si>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</si>
  <si>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</si>
  <si>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</si>
  <si>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</si>
  <si>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</si>
  <si>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</si>
  <si>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</si>
  <si>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</si>
  <si>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</si>
  <si>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</si>
  <si>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</si>
  <si>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</si>
  <si>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</si>
  <si>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</si>
  <si>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</si>
  <si>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</si>
  <si>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</si>
  <si>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</si>
  <si>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</si>
  <si>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</si>
  <si>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</si>
  <si>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</si>
  <si>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</si>
  <si>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</si>
  <si>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</si>
  <si>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</si>
  <si>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</si>
  <si>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</si>
  <si>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</si>
  <si>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</si>
  <si>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</si>
  <si>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</si>
  <si>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</si>
  <si>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</si>
  <si>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</si>
  <si>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</si>
  <si>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</si>
  <si>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</si>
  <si>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</si>
  <si>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</si>
  <si>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</si>
  <si>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</si>
  <si>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</si>
  <si>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</si>
  <si>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</si>
  <si>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</si>
  <si>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</si>
  <si>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</si>
  <si>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</si>
  <si>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</si>
  <si>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</si>
  <si>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</si>
  <si>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</si>
  <si>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</si>
  <si>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</si>
  <si>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</si>
  <si>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</si>
  <si>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</si>
  <si>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</si>
  <si>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</si>
  <si>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</si>
  <si>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</si>
  <si>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</si>
  <si>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</si>
  <si>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</si>
  <si>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</si>
  <si>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</si>
  <si>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</si>
  <si>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</si>
  <si>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</si>
  <si>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</si>
  <si>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</si>
  <si>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</si>
  <si>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</si>
  <si>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</si>
  <si>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</si>
  <si>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</si>
  <si>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</si>
  <si>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</si>
  <si>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</si>
  <si>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</si>
  <si>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</si>
  <si>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</si>
  <si>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</si>
  <si>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</si>
  <si>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</si>
  <si>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</si>
  <si>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</si>
  <si>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</si>
  <si>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</si>
  <si>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</si>
  <si>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</si>
  <si>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</si>
  <si>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</si>
  <si>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</si>
  <si>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</si>
  <si>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</si>
  <si>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</si>
  <si>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</si>
  <si>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</si>
  <si>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</si>
  <si>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</si>
  <si>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</si>
  <si>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</si>
  <si>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</si>
  <si>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</si>
  <si>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</si>
  <si>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</si>
  <si>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</si>
  <si>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</si>
  <si>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</si>
  <si>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</si>
  <si>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</si>
  <si>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</si>
  <si>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</si>
  <si>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</si>
  <si>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</si>
  <si>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</si>
  <si>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</si>
  <si>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</si>
  <si>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</si>
  <si>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</si>
  <si>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</si>
  <si>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</si>
  <si>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</si>
  <si>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</si>
  <si>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</si>
  <si>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</si>
  <si>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</si>
  <si>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</si>
  <si>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</si>
  <si>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</si>
  <si>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</si>
  <si>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</si>
  <si>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</si>
  <si>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</si>
  <si>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</si>
  <si>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</si>
  <si>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</si>
  <si>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</si>
  <si>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</si>
  <si>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</si>
  <si>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</si>
  <si>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</si>
  <si>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</si>
  <si>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</si>
  <si>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</si>
  <si>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</si>
  <si>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</si>
  <si>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</si>
  <si>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</si>
  <si>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</si>
  <si>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</si>
  <si>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</si>
  <si>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</si>
  <si>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</si>
  <si>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</si>
  <si>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</si>
  <si>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</si>
  <si>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</si>
  <si>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</si>
  <si>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</si>
  <si>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</si>
  <si>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</si>
  <si>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</si>
  <si>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</si>
  <si>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</si>
  <si>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</si>
  <si>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</si>
  <si>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</si>
  <si>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</si>
  <si>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</si>
  <si>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</si>
  <si>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</si>
  <si>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</si>
  <si>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</si>
  <si>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</si>
  <si>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</si>
  <si>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</si>
  <si>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</si>
  <si>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</si>
  <si>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</si>
  <si>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</si>
  <si>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</si>
  <si>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</si>
  <si>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</si>
  <si>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</si>
  <si>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</si>
  <si>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</si>
  <si>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</si>
  <si>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</si>
  <si>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</si>
  <si>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</si>
  <si>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</si>
  <si>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</si>
  <si>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</si>
  <si>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</si>
  <si>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</si>
  <si>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</si>
  <si>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</si>
  <si>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</si>
  <si>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</si>
  <si>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</si>
  <si>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</si>
  <si>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</si>
  <si>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</si>
  <si>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</si>
  <si>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</si>
  <si>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</si>
  <si>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</si>
  <si>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</si>
  <si>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</si>
  <si>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</si>
  <si>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</si>
  <si>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</si>
  <si>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</si>
  <si>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</si>
  <si>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</si>
  <si>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</si>
  <si>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</si>
  <si>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</si>
  <si>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</si>
  <si>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</si>
  <si>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</si>
  <si>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</si>
  <si>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</si>
  <si>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</si>
  <si>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</si>
  <si>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</si>
  <si>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</si>
  <si>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</si>
  <si>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</si>
  <si>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</si>
  <si>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</si>
  <si>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</si>
  <si>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</si>
  <si>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</si>
  <si>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</si>
  <si>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</si>
  <si>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</si>
  <si>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</si>
  <si>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</si>
  <si>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</si>
  <si>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</si>
  <si>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</si>
  <si>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</si>
  <si>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</si>
  <si>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</si>
  <si>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</si>
  <si>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</si>
  <si>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</si>
  <si>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</si>
  <si>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</si>
  <si>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</si>
  <si>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</si>
  <si>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</si>
  <si>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</si>
  <si>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</si>
  <si>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</si>
  <si>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</si>
  <si>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</si>
  <si>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</si>
  <si>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</si>
  <si>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</si>
  <si>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</si>
  <si>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</si>
  <si>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</si>
  <si>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</si>
  <si>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</si>
  <si>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</si>
  <si>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</si>
  <si>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</si>
  <si>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</si>
  <si>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</si>
  <si>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</si>
  <si>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</si>
  <si>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</si>
  <si>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</si>
  <si>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</si>
  <si>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</si>
  <si>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</si>
  <si>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</si>
  <si>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</si>
  <si>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</si>
  <si>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</si>
  <si>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</si>
  <si>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</si>
  <si>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</si>
  <si>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</si>
  <si>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</si>
  <si>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</si>
  <si>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</si>
  <si>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</si>
  <si>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</si>
  <si>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</si>
  <si>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</si>
  <si>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</si>
  <si>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</si>
  <si>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</si>
  <si>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</si>
  <si>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</si>
  <si>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</si>
  <si>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</si>
  <si>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</si>
  <si>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</si>
  <si>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</si>
  <si>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</si>
  <si>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</si>
  <si>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</si>
  <si>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</si>
  <si>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</si>
  <si>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</si>
  <si>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</si>
  <si>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</si>
  <si>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</si>
  <si>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</si>
  <si>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</si>
  <si>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</si>
  <si>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</si>
  <si>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</si>
  <si>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</si>
  <si>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</si>
  <si>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</si>
  <si>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</si>
  <si>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</si>
  <si>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</si>
  <si>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</si>
  <si>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</si>
  <si>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</si>
  <si>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</si>
  <si>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</si>
  <si>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</si>
  <si>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</si>
  <si>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</si>
  <si>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</si>
  <si>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</si>
  <si>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</si>
  <si>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</si>
  <si>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</si>
  <si>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</si>
  <si>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</si>
  <si>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</si>
  <si>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</si>
  <si>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</si>
  <si>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</si>
  <si>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</si>
  <si>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</si>
  <si>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</si>
  <si>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</si>
  <si>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</si>
  <si>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</si>
  <si>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</si>
  <si>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</si>
  <si>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</si>
  <si>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</si>
  <si>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</si>
  <si>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</si>
  <si>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</si>
  <si>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</si>
  <si>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</si>
  <si>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</si>
  <si>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</si>
  <si>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</si>
  <si>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</si>
  <si>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</si>
  <si>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</si>
  <si>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</si>
  <si>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</si>
  <si>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</si>
  <si>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</si>
  <si>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</si>
  <si>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</si>
  <si>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</si>
  <si>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</si>
  <si>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</si>
  <si>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</si>
  <si>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</si>
  <si>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</si>
  <si>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</si>
  <si>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</si>
  <si>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</si>
  <si>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</si>
  <si>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</si>
  <si>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</si>
  <si>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</si>
  <si>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</si>
  <si>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</si>
  <si>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</si>
  <si>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</si>
  <si>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</si>
  <si>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</si>
  <si>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</si>
  <si>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</si>
  <si>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</si>
  <si>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</si>
  <si>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</si>
  <si>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</si>
  <si>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</si>
  <si>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</si>
  <si>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</si>
  <si>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</si>
  <si>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</si>
  <si>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</si>
  <si>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</si>
  <si>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</si>
  <si>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</si>
  <si>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</si>
  <si>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</si>
  <si>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</si>
  <si>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</si>
  <si>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</si>
  <si>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</si>
  <si>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</si>
  <si>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</si>
  <si>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</si>
  <si>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</si>
  <si>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</si>
  <si>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</si>
  <si>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</si>
  <si>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</si>
  <si>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</si>
  <si>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</si>
  <si>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</si>
  <si>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</si>
  <si>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</si>
  <si>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</si>
  <si>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</si>
  <si>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</si>
  <si>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</si>
  <si>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</si>
  <si>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</si>
  <si>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</si>
  <si>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</si>
  <si>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</si>
  <si>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</si>
  <si>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</si>
  <si>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</si>
  <si>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</si>
  <si>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</si>
  <si>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</si>
  <si>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</si>
  <si>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</si>
  <si>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</si>
  <si>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</si>
  <si>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</si>
  <si>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</si>
  <si>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</si>
  <si>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</si>
  <si>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</si>
  <si>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</si>
  <si>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</si>
  <si>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</si>
  <si>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</si>
  <si>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</si>
  <si>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</si>
  <si>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</si>
  <si>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</si>
  <si>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</si>
  <si>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</si>
  <si>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</si>
  <si>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</si>
  <si>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</si>
  <si>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</si>
  <si>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</si>
  <si>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</si>
  <si>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</si>
  <si>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</si>
  <si>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</si>
  <si>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</si>
  <si>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</si>
  <si>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</si>
  <si>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</si>
  <si>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</si>
  <si>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</si>
  <si>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</si>
  <si>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</si>
  <si>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</si>
  <si>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</si>
  <si>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</si>
  <si>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</si>
  <si>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</si>
  <si>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</si>
  <si>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</si>
  <si>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</si>
  <si>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</si>
  <si>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</si>
  <si>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</si>
  <si>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</si>
  <si>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</si>
  <si>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</si>
  <si>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</si>
  <si>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</si>
  <si>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</si>
  <si>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</si>
  <si>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</si>
  <si>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</si>
  <si>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</si>
  <si>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</si>
  <si>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</si>
  <si>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</si>
  <si>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</si>
  <si>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</si>
  <si>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</si>
  <si>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</si>
  <si>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</si>
  <si>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</si>
  <si>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</si>
  <si>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</si>
  <si>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</si>
  <si>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</si>
  <si>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</si>
  <si>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</si>
  <si>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</si>
  <si>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</si>
  <si>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</si>
  <si>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</si>
  <si>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</si>
  <si>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</si>
  <si>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</si>
  <si>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</si>
  <si>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</si>
  <si>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</si>
  <si>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</si>
  <si>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</si>
  <si>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</si>
  <si>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</si>
  <si>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</si>
  <si>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</si>
  <si>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</si>
  <si>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</si>
  <si>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</si>
  <si>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</si>
  <si>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</si>
  <si>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</si>
  <si>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</si>
  <si>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</si>
  <si>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</si>
  <si>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</si>
  <si>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</si>
  <si>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</si>
  <si>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</si>
  <si>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</si>
  <si>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</si>
  <si>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</si>
  <si>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</si>
  <si>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</si>
  <si>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</si>
  <si>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</si>
  <si>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</si>
  <si>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</si>
  <si>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</si>
  <si>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</si>
  <si>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</si>
  <si>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</si>
  <si>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</si>
  <si>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</si>
  <si>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</si>
  <si>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</si>
  <si>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</si>
  <si>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</si>
  <si>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</si>
  <si>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</si>
  <si>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</si>
  <si>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</si>
  <si>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</si>
  <si>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</si>
  <si>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</si>
  <si>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</si>
  <si>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</si>
  <si>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</si>
  <si>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</si>
  <si>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</si>
  <si>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</si>
  <si>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</si>
  <si>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</si>
  <si>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</si>
  <si>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</si>
  <si>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</si>
  <si>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</si>
  <si>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</si>
  <si>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</si>
  <si>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</si>
  <si>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</si>
  <si>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</si>
  <si>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</si>
  <si>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</si>
  <si>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</si>
  <si>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</si>
  <si>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</si>
  <si>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</si>
  <si>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</si>
  <si>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</si>
  <si>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</si>
  <si>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</si>
  <si>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</si>
  <si>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</si>
  <si>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</si>
  <si>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</si>
  <si>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</si>
  <si>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</si>
  <si>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</si>
  <si>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</si>
  <si>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</si>
  <si>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</si>
  <si>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</si>
  <si>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</si>
  <si>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</si>
  <si>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</si>
  <si>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</si>
  <si>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</si>
  <si>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</si>
  <si>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</si>
  <si>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</si>
  <si>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</si>
  <si>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</si>
  <si>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</si>
  <si>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</si>
  <si>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</si>
  <si>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</si>
  <si>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</si>
  <si>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</si>
  <si>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</si>
  <si>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</si>
  <si>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</si>
  <si>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</si>
  <si>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</si>
  <si>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</si>
  <si>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</si>
  <si>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</si>
  <si>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</si>
  <si>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</si>
  <si>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</si>
  <si>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</si>
  <si>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</si>
  <si>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</si>
  <si>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</si>
  <si>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</si>
  <si>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</si>
  <si>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</si>
  <si>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</si>
  <si>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</si>
  <si>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</si>
  <si>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</si>
  <si>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</si>
  <si>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</si>
  <si>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</si>
  <si>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</si>
  <si>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</si>
  <si>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</si>
  <si>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</si>
  <si>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</si>
  <si>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</si>
  <si>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</si>
  <si>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</si>
  <si>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</si>
  <si>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</si>
  <si>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</si>
  <si>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</si>
  <si>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</si>
  <si>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</si>
  <si>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</si>
  <si>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</si>
  <si>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</si>
  <si>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</si>
  <si>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</si>
  <si>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</si>
  <si>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</si>
  <si>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</si>
  <si>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</si>
  <si>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</si>
  <si>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</si>
  <si>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</si>
  <si>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</si>
  <si>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</si>
  <si>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</si>
  <si>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</si>
  <si>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</si>
  <si>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</si>
  <si>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</si>
  <si>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</si>
  <si>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</si>
  <si>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</si>
  <si>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</si>
  <si>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</si>
  <si>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</si>
  <si>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</si>
  <si>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</si>
  <si>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</si>
  <si>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</si>
  <si>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</si>
  <si>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</si>
  <si>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</si>
  <si>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</si>
  <si>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</si>
  <si>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</si>
  <si>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</si>
  <si>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</si>
  <si>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</si>
  <si>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</si>
  <si>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</si>
  <si>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</si>
  <si>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</si>
  <si>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</si>
  <si>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</si>
  <si>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</si>
  <si>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</si>
  <si>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</si>
  <si>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</si>
  <si>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</si>
  <si>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</si>
  <si>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</si>
  <si>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</si>
  <si>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</si>
  <si>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</si>
  <si>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</si>
  <si>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</si>
  <si>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</si>
  <si>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</si>
  <si>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</si>
  <si>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</si>
  <si>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</si>
  <si>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</si>
  <si>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</si>
  <si>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</si>
  <si>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</si>
  <si>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</si>
  <si>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</si>
  <si>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</si>
  <si>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</si>
  <si>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</si>
  <si>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</si>
  <si>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</si>
  <si>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</si>
  <si>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</si>
  <si>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</si>
  <si>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</si>
  <si>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</si>
  <si>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</si>
  <si>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</si>
  <si>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</si>
  <si>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</si>
  <si>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</si>
  <si>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</si>
  <si>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</si>
  <si>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</si>
  <si>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</si>
  <si>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</si>
  <si>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</si>
  <si>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</si>
  <si>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</si>
  <si>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</si>
  <si>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</si>
  <si>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</si>
  <si>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</si>
  <si>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</si>
  <si>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</si>
  <si>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</si>
  <si>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</si>
  <si>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</si>
  <si>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</si>
  <si>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</si>
  <si>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</si>
  <si>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</si>
  <si>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</si>
  <si>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</si>
  <si>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</si>
  <si>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</si>
  <si>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</si>
  <si>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</si>
  <si>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</si>
  <si>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</si>
  <si>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</si>
  <si>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</si>
  <si>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</si>
  <si>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</si>
  <si>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</si>
  <si>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</si>
  <si>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</si>
  <si>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</si>
  <si>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</si>
  <si>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</si>
  <si>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</si>
  <si>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</si>
  <si>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</si>
  <si>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</si>
  <si>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</si>
  <si>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</si>
  <si>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</si>
  <si>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</si>
  <si>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</si>
  <si>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</si>
  <si>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</si>
  <si>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</si>
  <si>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</si>
  <si>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</si>
  <si>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</si>
  <si>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</si>
  <si>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</si>
  <si>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</si>
  <si>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</si>
  <si>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</si>
  <si>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</si>
  <si>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</si>
  <si>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</si>
  <si>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</si>
  <si>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</si>
  <si>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</si>
  <si>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</si>
  <si>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</si>
  <si>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</si>
  <si>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</si>
  <si>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</si>
  <si>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</si>
  <si>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</si>
  <si>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</si>
  <si>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</si>
  <si>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</si>
  <si>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</si>
  <si>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</si>
  <si>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</si>
  <si>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</si>
  <si>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</si>
  <si>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</si>
  <si>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</si>
  <si>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</si>
  <si>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</si>
  <si>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</si>
  <si>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</si>
  <si>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</si>
  <si>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</si>
  <si>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</si>
  <si>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</si>
  <si>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</si>
  <si>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</si>
  <si>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</si>
  <si>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</si>
  <si>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</si>
  <si>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</si>
  <si>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</si>
  <si>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</si>
  <si>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</si>
  <si>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</si>
  <si>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</si>
  <si>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</si>
  <si>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</si>
  <si>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</si>
  <si>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</si>
  <si>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</si>
  <si>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</si>
  <si>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</si>
  <si>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</si>
  <si>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</si>
  <si>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</si>
  <si>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</si>
  <si>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</si>
  <si>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</si>
  <si>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</si>
  <si>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</si>
  <si>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</si>
  <si>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</si>
  <si>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</si>
  <si>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</si>
  <si>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</si>
  <si>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</si>
  <si>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</si>
  <si>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</si>
  <si>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</si>
  <si>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</si>
  <si>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</si>
  <si>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</si>
  <si>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</si>
  <si>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</si>
  <si>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</si>
  <si>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</si>
  <si>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</si>
  <si>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</si>
  <si>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</si>
  <si>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</si>
  <si>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</si>
  <si>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</si>
  <si>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</si>
  <si>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</si>
  <si>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</si>
  <si>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</si>
  <si>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</si>
  <si>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</si>
  <si>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</si>
  <si>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</si>
  <si>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</si>
  <si>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</si>
  <si>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</si>
  <si>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</si>
  <si>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</si>
  <si>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</si>
  <si>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</si>
  <si>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</si>
  <si>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</si>
  <si>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</si>
  <si>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</si>
  <si>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</si>
  <si>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</si>
  <si>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</si>
  <si>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</si>
  <si>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</si>
  <si>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</si>
  <si>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</si>
  <si>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</si>
  <si>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</si>
  <si>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</si>
  <si>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</si>
  <si>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</si>
  <si>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</si>
  <si>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</si>
  <si>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</si>
  <si>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</si>
  <si>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</si>
  <si>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</si>
  <si>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</si>
  <si>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</si>
  <si>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</si>
  <si>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</si>
  <si>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</si>
  <si>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</si>
  <si>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</si>
  <si>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</si>
  <si>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</si>
  <si>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</si>
  <si>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</si>
  <si>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</si>
  <si>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</si>
  <si>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</si>
  <si>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</si>
  <si>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</si>
  <si>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</si>
  <si>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</si>
  <si>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</si>
  <si>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</si>
  <si>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</si>
  <si>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</si>
  <si>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</si>
  <si>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</si>
  <si>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</si>
  <si>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</si>
  <si>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</si>
  <si>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</si>
  <si>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</si>
  <si>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</si>
  <si>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</si>
  <si>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</si>
  <si>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</si>
  <si>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</si>
  <si>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</si>
  <si>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</si>
  <si>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</si>
  <si>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</si>
  <si>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</si>
  <si>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</si>
  <si>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</si>
  <si>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</si>
  <si>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</si>
  <si>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</si>
  <si>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</si>
  <si>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</si>
  <si>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</si>
  <si>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</si>
  <si>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</si>
  <si>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</si>
  <si>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</si>
  <si>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</si>
  <si>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</si>
  <si>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</si>
  <si>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</si>
  <si>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</si>
  <si>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</si>
  <si>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</si>
  <si>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</si>
  <si>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</si>
  <si>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</si>
  <si>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</si>
  <si>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</si>
  <si>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</si>
  <si>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</si>
  <si>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</si>
  <si>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</si>
  <si>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</si>
  <si>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</si>
  <si>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</si>
  <si>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</si>
  <si>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</si>
  <si>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</si>
  <si>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</si>
  <si>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</si>
  <si>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</si>
  <si>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</si>
  <si>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</si>
  <si>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</si>
  <si>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</si>
  <si>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</si>
  <si>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</si>
  <si>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</si>
  <si>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</si>
  <si>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</si>
  <si>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</si>
  <si>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</si>
  <si>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</si>
  <si>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</si>
  <si>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</si>
  <si>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</si>
  <si>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</si>
  <si>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</si>
  <si>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</si>
  <si>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</si>
  <si>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</si>
  <si>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</si>
  <si>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</si>
  <si>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</si>
  <si>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</si>
  <si>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</si>
  <si>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</si>
  <si>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</si>
  <si>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</si>
  <si>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</si>
  <si>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</si>
  <si>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</si>
  <si>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</si>
  <si>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</si>
  <si>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</si>
  <si>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</si>
  <si>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</si>
  <si>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</si>
  <si>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</si>
  <si>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</si>
  <si>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</si>
  <si>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</si>
  <si>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</si>
  <si>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</si>
  <si>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</si>
  <si>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</si>
  <si>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</si>
  <si>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</si>
  <si>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</si>
  <si>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</si>
  <si>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</si>
  <si>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</si>
  <si>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</si>
  <si>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</si>
  <si>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</si>
  <si>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</si>
  <si>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</si>
  <si>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</si>
  <si>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</si>
  <si>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</si>
  <si>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</si>
  <si>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</si>
  <si>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</si>
  <si>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</si>
  <si>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</si>
  <si>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</si>
  <si>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</si>
  <si>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</si>
  <si>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</si>
  <si>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</si>
  <si>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</si>
  <si>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</si>
  <si>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</si>
  <si>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</si>
  <si>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</si>
  <si>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</si>
  <si>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</si>
  <si>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</si>
  <si>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</si>
  <si>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</si>
  <si>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</si>
  <si>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</si>
  <si>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</si>
  <si>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</si>
  <si>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</si>
  <si>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</si>
  <si>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</si>
  <si>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</si>
  <si>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</si>
  <si>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</si>
  <si>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</si>
  <si>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</si>
  <si>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</si>
  <si>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</si>
  <si>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</si>
  <si>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</si>
  <si>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</si>
  <si>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</si>
  <si>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</si>
  <si>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</si>
  <si>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</si>
  <si>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</si>
  <si>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</si>
  <si>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</si>
  <si>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</si>
  <si>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</si>
  <si>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</si>
  <si>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</si>
  <si>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</si>
  <si>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</si>
  <si>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</si>
  <si>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</si>
  <si>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</si>
  <si>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</si>
  <si>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</si>
  <si>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</si>
  <si>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</si>
  <si>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</si>
  <si>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</si>
  <si>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</si>
  <si>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</si>
  <si>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</si>
  <si>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</si>
  <si>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</si>
  <si>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</si>
  <si>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</si>
  <si>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</si>
  <si>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</si>
  <si>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</si>
  <si>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</si>
  <si>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</si>
  <si>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</si>
  <si>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</si>
  <si>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</si>
  <si>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</si>
  <si>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</si>
  <si>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</si>
  <si>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</si>
  <si>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</si>
  <si>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</si>
  <si>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</si>
  <si>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</si>
  <si>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</si>
  <si>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</si>
  <si>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</si>
  <si>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</si>
  <si>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</si>
  <si>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</si>
  <si>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</si>
  <si>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</si>
  <si>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</si>
  <si>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</si>
  <si>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</si>
  <si>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</si>
  <si>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</si>
  <si>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</si>
  <si>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</si>
  <si>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</si>
  <si>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</si>
  <si>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</si>
  <si>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</si>
  <si>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</si>
  <si>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</si>
  <si>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</si>
  <si>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</si>
  <si>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</si>
  <si>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</si>
  <si>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</si>
  <si>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</si>
  <si>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</si>
  <si>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</si>
  <si>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</si>
  <si>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</si>
  <si>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</si>
  <si>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</si>
  <si>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</si>
  <si>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</si>
  <si>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</si>
  <si>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</si>
  <si>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</si>
  <si>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</si>
  <si>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</si>
  <si>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</si>
  <si>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</si>
  <si>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</si>
  <si>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</si>
  <si>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</si>
  <si>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</si>
  <si>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</si>
  <si>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</si>
  <si>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</si>
  <si>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</si>
  <si>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</si>
  <si>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</si>
  <si>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</si>
  <si>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</si>
  <si>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</si>
  <si>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</si>
  <si>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</si>
  <si>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</si>
  <si>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</si>
  <si>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</si>
  <si>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</si>
  <si>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</si>
  <si>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</si>
  <si>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</si>
  <si>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</si>
  <si>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</si>
  <si>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</si>
  <si>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</si>
  <si>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</si>
  <si>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</si>
  <si>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</si>
  <si>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</si>
  <si>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</si>
  <si>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</si>
  <si>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</si>
  <si>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</si>
  <si>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</si>
  <si>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</si>
  <si>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</si>
  <si>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</si>
  <si>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</si>
  <si>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</si>
  <si>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</si>
  <si>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</si>
  <si>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</si>
  <si>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</si>
  <si>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</si>
  <si>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</si>
  <si>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</si>
  <si>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</si>
  <si>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</si>
  <si>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</si>
  <si>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</si>
  <si>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</si>
  <si>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</si>
  <si>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</si>
  <si>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</si>
  <si>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</si>
  <si>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</si>
  <si>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</si>
  <si>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</si>
  <si>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</si>
  <si>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</si>
  <si>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</si>
  <si>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</si>
  <si>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</si>
  <si>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</si>
  <si>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</si>
  <si>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</si>
  <si>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</si>
  <si>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</si>
  <si>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</si>
  <si>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</si>
  <si>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</si>
  <si>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</si>
  <si>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</si>
  <si>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</si>
  <si>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</si>
  <si>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</si>
  <si>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</si>
  <si>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</si>
  <si>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</si>
  <si>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</si>
  <si>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</si>
  <si>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</si>
  <si>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</si>
  <si>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</si>
  <si>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</si>
  <si>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</si>
  <si>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</si>
  <si>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</si>
  <si>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</si>
  <si>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</si>
  <si>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</si>
  <si>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</si>
  <si>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</si>
  <si>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</si>
  <si>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</si>
  <si>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</si>
  <si>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</si>
  <si>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</si>
  <si>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</si>
  <si>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</si>
  <si>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</si>
  <si>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</si>
  <si>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</si>
  <si>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</si>
  <si>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</si>
  <si>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</si>
  <si>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</si>
  <si>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</si>
  <si>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</si>
  <si>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</si>
  <si>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</si>
  <si>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</si>
  <si>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</si>
  <si>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</si>
  <si>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</si>
  <si>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</si>
  <si>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</si>
  <si>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</si>
  <si>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</si>
  <si>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</si>
  <si>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</si>
  <si>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</si>
  <si>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</si>
  <si>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</si>
  <si>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</si>
  <si>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</si>
  <si>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</si>
  <si>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</si>
  <si>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</si>
  <si>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</si>
  <si>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</si>
  <si>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</si>
  <si>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</si>
  <si>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</si>
  <si>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</si>
  <si>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</si>
  <si>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</si>
  <si>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</si>
  <si>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</si>
  <si>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</si>
  <si>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</si>
  <si>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</si>
  <si>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</si>
  <si>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</si>
  <si>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</si>
  <si>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</si>
  <si>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</si>
  <si>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</si>
  <si>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</si>
  <si>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</si>
  <si>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</si>
  <si>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</si>
  <si>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</si>
  <si>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</si>
  <si>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</si>
  <si>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</si>
  <si>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</si>
  <si>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</si>
  <si>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</si>
  <si>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</si>
  <si>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</si>
  <si>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</si>
  <si>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</si>
  <si>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</si>
  <si>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</si>
  <si>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</si>
  <si>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</si>
  <si>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</si>
  <si>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</si>
  <si>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</si>
  <si>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</si>
  <si>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</si>
  <si>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</si>
  <si>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</si>
  <si>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</si>
  <si>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</si>
  <si>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</si>
  <si>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</si>
  <si>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</si>
  <si>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</si>
  <si>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</si>
  <si>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</si>
  <si>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</si>
  <si>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</si>
  <si>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</si>
  <si>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</si>
  <si>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</si>
  <si>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</si>
  <si>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</si>
  <si>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</si>
  <si>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</si>
  <si>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</si>
  <si>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</si>
  <si>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</si>
  <si>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</si>
  <si>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</si>
  <si>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</si>
  <si>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</si>
  <si>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</si>
  <si>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</si>
  <si>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</si>
  <si>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</si>
  <si>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</si>
  <si>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</si>
  <si>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</si>
  <si>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</si>
  <si>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</si>
  <si>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</si>
  <si>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</si>
  <si>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</si>
  <si>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</si>
  <si>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</si>
  <si>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</si>
  <si>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</si>
  <si>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</si>
  <si>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</si>
  <si>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</si>
  <si>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</si>
  <si>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</si>
  <si>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</si>
  <si>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</si>
  <si>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</si>
  <si>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</si>
  <si>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</si>
  <si>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</si>
  <si>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</si>
  <si>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</si>
  <si>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</si>
  <si>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</si>
  <si>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</si>
  <si>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</si>
  <si>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</si>
  <si>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</si>
  <si>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</si>
  <si>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</si>
  <si>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</si>
  <si>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</si>
  <si>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</si>
  <si>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</si>
  <si>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</si>
  <si>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</si>
  <si>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</si>
  <si>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</si>
  <si>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</si>
  <si>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</si>
  <si>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</si>
  <si>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</si>
  <si>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</si>
  <si>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</si>
  <si>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</si>
  <si>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</si>
  <si>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</si>
  <si>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</si>
  <si>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</si>
  <si>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</si>
  <si>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</si>
  <si>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</si>
  <si>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</si>
  <si>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</si>
  <si>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</si>
  <si>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</si>
  <si>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</si>
  <si>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</si>
  <si>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</si>
  <si>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</si>
  <si>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</si>
  <si>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</si>
  <si>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</si>
  <si>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</si>
  <si>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</si>
  <si>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</si>
  <si>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</si>
  <si>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</si>
  <si>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</si>
  <si>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</si>
  <si>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</si>
  <si>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</si>
  <si>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</si>
  <si>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</si>
  <si>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</si>
  <si>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</si>
  <si>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</si>
  <si>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</si>
  <si>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</si>
  <si>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</si>
  <si>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</si>
  <si>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</si>
  <si>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</si>
  <si>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</si>
  <si>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</si>
  <si>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</si>
  <si>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</si>
  <si>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</si>
  <si>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</si>
  <si>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</si>
  <si>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</si>
  <si>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</si>
  <si>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</si>
  <si>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</si>
  <si>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</si>
  <si>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</si>
  <si>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</si>
  <si>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</si>
  <si>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</si>
  <si>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</si>
  <si>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</si>
  <si>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</si>
  <si>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</si>
  <si>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</si>
  <si>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</si>
  <si>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</si>
  <si>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</si>
  <si>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</si>
  <si>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</si>
  <si>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</si>
  <si>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</si>
  <si>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</si>
  <si>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</si>
  <si>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</si>
  <si>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</si>
  <si>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</si>
  <si>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</si>
  <si>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</si>
  <si>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</si>
  <si>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</si>
  <si>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</si>
  <si>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</si>
  <si>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</si>
  <si>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</si>
  <si>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</si>
  <si>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</si>
  <si>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</si>
  <si>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</si>
  <si>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</si>
  <si>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</si>
  <si>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</si>
  <si>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</si>
  <si>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</si>
  <si>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</si>
  <si>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</si>
  <si>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</si>
  <si>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</si>
  <si>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</si>
  <si>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</si>
  <si>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</si>
  <si>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</si>
  <si>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</si>
  <si>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</si>
  <si>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</si>
  <si>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</si>
  <si>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</si>
  <si>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</si>
  <si>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</si>
  <si>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</si>
  <si>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</si>
  <si>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</si>
  <si>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</si>
  <si>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</si>
  <si>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</si>
  <si>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</si>
  <si>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</si>
  <si>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</si>
  <si>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</si>
  <si>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</si>
  <si>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</si>
  <si>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</si>
  <si>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</si>
  <si>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</si>
  <si>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</si>
  <si>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</si>
  <si>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</si>
  <si>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</si>
  <si>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</si>
  <si>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</si>
  <si>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</si>
  <si>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</si>
  <si>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</si>
  <si>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</si>
  <si>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</si>
  <si>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</si>
  <si>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</si>
  <si>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</si>
  <si>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</si>
  <si>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</si>
  <si>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</si>
  <si>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</si>
  <si>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</si>
  <si>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</si>
  <si>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</si>
  <si>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</si>
  <si>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</si>
  <si>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</si>
  <si>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</si>
  <si>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</si>
  <si>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</si>
  <si>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</si>
  <si>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</si>
  <si>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</si>
  <si>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</si>
  <si>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</si>
  <si>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</si>
  <si>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</si>
  <si>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</si>
  <si>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</si>
  <si>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</si>
  <si>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</si>
  <si>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</si>
  <si>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</si>
  <si>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</si>
  <si>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</si>
  <si>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</si>
  <si>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</si>
  <si>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</si>
  <si>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</si>
  <si>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</si>
  <si>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</si>
  <si>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</si>
  <si>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</si>
  <si>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</si>
  <si>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</si>
  <si>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</si>
  <si>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</si>
  <si>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</si>
  <si>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</si>
  <si>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</si>
  <si>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</si>
  <si>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</si>
  <si>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</si>
  <si>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</si>
  <si>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</si>
  <si>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</si>
  <si>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</si>
  <si>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</si>
  <si>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</si>
  <si>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</si>
  <si>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</si>
  <si>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</si>
  <si>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</si>
  <si>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</si>
  <si>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</si>
  <si>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</si>
  <si>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</si>
  <si>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</si>
  <si>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</si>
  <si>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</si>
  <si>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</si>
  <si>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</si>
  <si>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</si>
  <si>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</si>
  <si>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</si>
  <si>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</si>
  <si>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</si>
  <si>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</si>
  <si>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</si>
  <si>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</si>
  <si>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</si>
  <si>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</si>
  <si>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</si>
  <si>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</si>
  <si>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</si>
  <si>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</si>
  <si>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</si>
  <si>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</si>
  <si>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</si>
  <si>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</si>
  <si>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</si>
  <si>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</si>
  <si>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</si>
  <si>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</si>
  <si>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</si>
  <si>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</si>
  <si>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</si>
  <si>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</si>
  <si>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</si>
  <si>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</si>
  <si>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</si>
  <si>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</si>
  <si>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</si>
  <si>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</si>
  <si>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</si>
  <si>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</si>
  <si>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</si>
  <si>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</si>
  <si>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</si>
  <si>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</si>
  <si>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</si>
  <si>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</si>
  <si>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</si>
  <si>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</si>
  <si>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</si>
  <si>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</si>
  <si>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</si>
  <si>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</si>
  <si>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</si>
  <si>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</si>
  <si>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</si>
  <si>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</si>
  <si>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</si>
  <si>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</si>
  <si>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</si>
  <si>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</si>
  <si>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</si>
  <si>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</si>
  <si>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</si>
  <si>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</si>
  <si>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</si>
  <si>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</si>
  <si>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</si>
  <si>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</si>
  <si>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</si>
  <si>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</si>
  <si>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</si>
  <si>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</si>
  <si>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</si>
  <si>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</si>
  <si>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</si>
  <si>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</si>
  <si>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</si>
  <si>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</si>
  <si>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</si>
  <si>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</si>
  <si>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</si>
  <si>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</si>
  <si>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</si>
  <si>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</si>
  <si>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</si>
  <si>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</si>
  <si>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</si>
  <si>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</si>
  <si>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</si>
  <si>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</si>
  <si>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</si>
  <si>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</si>
  <si>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</si>
  <si>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</si>
  <si>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</si>
  <si>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</si>
  <si>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</si>
  <si>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</si>
  <si>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</si>
  <si>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</si>
  <si>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</si>
  <si>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</si>
  <si>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</si>
  <si>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</si>
  <si>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</si>
  <si>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</si>
  <si>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</si>
  <si>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</si>
  <si>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</si>
  <si>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</si>
  <si>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</si>
  <si>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</si>
  <si>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</si>
  <si>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</si>
  <si>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</si>
  <si>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</si>
  <si>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</si>
  <si>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</si>
  <si>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</si>
  <si>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</si>
  <si>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</si>
  <si>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</si>
  <si>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</si>
  <si>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</si>
  <si>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</si>
  <si>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</si>
  <si>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</si>
  <si>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</si>
  <si>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</si>
  <si>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</si>
  <si>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</si>
  <si>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</si>
  <si>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</si>
  <si>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</si>
  <si>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</si>
  <si>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</si>
  <si>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</si>
  <si>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</si>
  <si>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</si>
  <si>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</si>
  <si>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</si>
  <si>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</si>
  <si>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</si>
  <si>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</si>
  <si>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</si>
  <si>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</si>
  <si>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</si>
  <si>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</si>
  <si>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</si>
  <si>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</si>
  <si>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</si>
  <si>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</si>
  <si>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</si>
  <si>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</si>
  <si>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</si>
  <si>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</si>
  <si>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</si>
  <si>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</si>
  <si>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</si>
  <si>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</si>
  <si>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</si>
  <si>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</si>
  <si>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</si>
  <si>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</si>
  <si>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</si>
  <si>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</si>
  <si>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</si>
  <si>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</si>
  <si>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</si>
  <si>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</si>
  <si>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</si>
  <si>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</si>
  <si>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</si>
  <si>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</si>
  <si>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</si>
  <si>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</si>
  <si>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</si>
  <si>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</si>
  <si>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</si>
  <si>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</si>
  <si>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</si>
  <si>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</si>
  <si>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</si>
  <si>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</si>
  <si>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</si>
  <si>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</si>
  <si>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</si>
  <si>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</si>
  <si>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</si>
  <si>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</si>
  <si>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</si>
  <si>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</si>
  <si>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</si>
  <si>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</si>
  <si>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</si>
  <si>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</si>
  <si>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</si>
  <si>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</si>
  <si>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</si>
  <si>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</si>
  <si>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</si>
  <si>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</si>
  <si>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</si>
  <si>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</si>
  <si>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</si>
  <si>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</si>
  <si>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</si>
  <si>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</si>
  <si>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</si>
  <si>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</si>
  <si>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</si>
  <si>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</si>
  <si>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</si>
  <si>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</si>
  <si>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</si>
  <si>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</si>
  <si>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</si>
  <si>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</si>
  <si>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</si>
  <si>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</si>
  <si>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</si>
  <si>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</si>
  <si>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</si>
  <si>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</si>
  <si>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</si>
  <si>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</si>
  <si>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</si>
  <si>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</si>
  <si>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</si>
  <si>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</si>
  <si>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</si>
  <si>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</si>
  <si>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</si>
  <si>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</si>
  <si>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</si>
  <si>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</si>
  <si>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</si>
  <si>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</si>
  <si>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</si>
  <si>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</si>
  <si>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</si>
  <si>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</si>
  <si>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</si>
  <si>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</si>
  <si>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</si>
  <si>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</si>
  <si>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</si>
  <si>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</si>
  <si>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</si>
  <si>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</si>
  <si>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</si>
  <si>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</si>
  <si>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</si>
  <si>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</si>
  <si>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</si>
  <si>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</si>
  <si>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</si>
  <si>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</si>
  <si>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</si>
  <si>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</si>
  <si>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</si>
  <si>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</si>
  <si>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</si>
  <si>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</si>
  <si>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</si>
  <si>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</si>
  <si>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</si>
  <si>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</si>
  <si>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</si>
  <si>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</si>
  <si>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</si>
  <si>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</si>
  <si>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</si>
  <si>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</si>
  <si>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</si>
  <si>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</si>
  <si>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</si>
  <si>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</si>
  <si>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</si>
  <si>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</si>
  <si>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</si>
  <si>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</si>
  <si>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</si>
  <si>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</si>
  <si>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</si>
  <si>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</si>
  <si>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</si>
  <si>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</si>
  <si>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</si>
  <si>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</si>
  <si>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</si>
  <si>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</si>
  <si>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</si>
  <si>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</si>
  <si>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</si>
  <si>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</si>
  <si>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</si>
  <si>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</si>
  <si>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</si>
  <si>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</si>
  <si>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</si>
  <si>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</si>
  <si>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</si>
  <si>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</si>
  <si>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</si>
  <si>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</si>
  <si>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</si>
  <si>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</si>
  <si>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</si>
  <si>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</si>
  <si>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</si>
  <si>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</si>
  <si>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</si>
  <si>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</si>
  <si>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</si>
  <si>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</si>
  <si>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</si>
  <si>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</si>
  <si>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</si>
  <si>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</si>
  <si>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</si>
  <si>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</si>
  <si>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</si>
  <si>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</si>
  <si>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</si>
  <si>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</si>
  <si>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</si>
  <si>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</si>
  <si>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</si>
  <si>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</si>
  <si>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</si>
  <si>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</si>
  <si>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</si>
  <si>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</si>
  <si>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</si>
  <si>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</si>
  <si>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</si>
  <si>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</si>
  <si>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</si>
  <si>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</si>
  <si>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</si>
  <si>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</si>
  <si>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</si>
  <si>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</si>
  <si>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</si>
  <si>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</si>
  <si>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</si>
  <si>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</si>
  <si>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</si>
  <si>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</si>
  <si>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</si>
  <si>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</si>
  <si>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</si>
  <si>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</si>
  <si>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</si>
  <si>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</si>
  <si>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</si>
  <si>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</si>
  <si>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</si>
  <si>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</si>
  <si>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</si>
  <si>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</si>
  <si>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</si>
  <si>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</si>
  <si>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</si>
  <si>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</si>
  <si>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</si>
  <si>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</si>
  <si>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</si>
  <si>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</si>
  <si>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</si>
  <si>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</si>
  <si>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</si>
  <si>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</si>
  <si>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</si>
  <si>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</si>
  <si>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</si>
  <si>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</si>
  <si>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</si>
  <si>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</si>
  <si>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</si>
  <si>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</si>
  <si>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</si>
  <si>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</si>
  <si>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</si>
  <si>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</si>
  <si>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</si>
  <si>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</si>
  <si>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</si>
  <si>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</si>
  <si>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</si>
  <si>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</si>
  <si>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</si>
  <si>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</si>
  <si>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</si>
  <si>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</si>
  <si>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</si>
  <si>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</si>
  <si>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</si>
  <si>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</si>
  <si>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</si>
  <si>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</si>
  <si>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</si>
  <si>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</si>
  <si>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</si>
  <si>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</si>
  <si>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</si>
  <si>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</si>
  <si>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</si>
  <si>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</si>
  <si>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</si>
  <si>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</si>
  <si>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</si>
  <si>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</si>
  <si>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</si>
  <si>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</si>
  <si>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</si>
  <si>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</si>
  <si>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</si>
  <si>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</si>
  <si>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</si>
  <si>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</si>
  <si>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</si>
  <si>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</si>
  <si>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</si>
  <si>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</si>
  <si>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</si>
  <si>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</si>
  <si>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</si>
  <si>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</si>
  <si>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</si>
  <si>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</si>
  <si>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</si>
  <si>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</si>
  <si>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</si>
  <si>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</si>
  <si>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</si>
  <si>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</si>
  <si>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</si>
  <si>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</si>
  <si>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</si>
  <si>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</si>
  <si>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</si>
  <si>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</si>
  <si>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</si>
  <si>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</si>
  <si>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</si>
  <si>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</si>
  <si>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</si>
  <si>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</si>
  <si>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</si>
  <si>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</si>
  <si>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</si>
  <si>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</si>
  <si>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</si>
  <si>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</si>
  <si>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</si>
  <si>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</si>
  <si>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</si>
  <si>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</si>
  <si>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</si>
  <si>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</si>
  <si>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</si>
  <si>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</si>
  <si>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</si>
  <si>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</si>
  <si>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</si>
  <si>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</si>
  <si>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</si>
  <si>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</si>
  <si>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</si>
  <si>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</si>
  <si>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</si>
  <si>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</si>
  <si>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</si>
  <si>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</si>
  <si>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</si>
  <si>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</si>
  <si>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</si>
  <si>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</si>
  <si>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</si>
  <si>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</si>
  <si>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</si>
  <si>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</si>
  <si>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</si>
  <si>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</si>
  <si>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</si>
  <si>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</si>
  <si>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</si>
  <si>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</si>
  <si>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</si>
  <si>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</si>
  <si>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</si>
  <si>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</si>
  <si>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</si>
  <si>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</si>
  <si>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</si>
  <si>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</si>
  <si>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</si>
  <si>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</si>
  <si>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</si>
  <si>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</si>
  <si>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</si>
  <si>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</si>
  <si>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</si>
  <si>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</si>
  <si>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</si>
  <si>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</si>
  <si>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</si>
  <si>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</si>
  <si>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</si>
  <si>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</si>
  <si>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</si>
  <si>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</si>
  <si>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</si>
  <si>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</si>
  <si>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</si>
  <si>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</si>
  <si>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</si>
  <si>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</si>
  <si>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</si>
  <si>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</si>
  <si>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</si>
  <si>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</si>
  <si>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</si>
  <si>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</si>
  <si>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</si>
  <si>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</si>
  <si>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</si>
  <si>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</si>
  <si>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</si>
  <si>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</si>
  <si>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</si>
  <si>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</si>
  <si>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</si>
  <si>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</si>
  <si>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</si>
  <si>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</si>
  <si>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</si>
  <si>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</si>
  <si>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</si>
  <si>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</si>
  <si>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</si>
  <si>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</si>
  <si>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</si>
  <si>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</si>
  <si>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</si>
  <si>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</si>
  <si>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</si>
  <si>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</si>
  <si>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</si>
  <si>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</si>
  <si>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</si>
  <si>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</si>
  <si>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</si>
  <si>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</si>
  <si>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</si>
  <si>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</si>
  <si>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</si>
  <si>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</si>
  <si>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</si>
  <si>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</si>
  <si>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</si>
  <si>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</si>
  <si>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</si>
  <si>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</si>
  <si>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</si>
  <si>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</si>
  <si>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</si>
  <si>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</si>
  <si>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</si>
  <si>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</si>
  <si>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</si>
  <si>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</si>
  <si>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</si>
  <si>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</si>
  <si>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</si>
  <si>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</si>
  <si>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</si>
  <si>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</si>
  <si>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</si>
  <si>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</si>
  <si>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</si>
  <si>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</si>
  <si>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</si>
  <si>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</si>
  <si>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</si>
  <si>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</si>
  <si>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</si>
  <si>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</si>
  <si>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</si>
  <si>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</si>
  <si>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</si>
  <si>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</si>
  <si>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</si>
  <si>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</si>
  <si>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</si>
  <si>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</si>
  <si>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</si>
  <si>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</si>
  <si>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</si>
  <si>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</si>
  <si>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</si>
  <si>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</si>
  <si>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</si>
  <si>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</si>
  <si>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</si>
  <si>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</si>
  <si>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</si>
  <si>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</si>
  <si>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</si>
  <si>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</si>
  <si>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</si>
  <si>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</si>
  <si>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</si>
  <si>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</si>
  <si>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</si>
  <si>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</si>
  <si>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</si>
  <si>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</si>
  <si>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</si>
  <si>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</si>
  <si>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</si>
  <si>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</si>
  <si>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</si>
  <si>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</si>
  <si>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</si>
  <si>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</si>
  <si>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</si>
  <si>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</si>
  <si>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</si>
  <si>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</si>
  <si>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</si>
  <si>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</si>
  <si>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</si>
  <si>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</si>
  <si>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</si>
  <si>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</si>
  <si>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</si>
  <si>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</si>
  <si>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</si>
  <si>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</si>
  <si>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</si>
  <si>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</si>
  <si>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</si>
  <si>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</si>
  <si>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</si>
  <si>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</si>
  <si>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</si>
  <si>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</si>
  <si>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</si>
  <si>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</si>
  <si>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</si>
  <si>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</si>
  <si>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</si>
  <si>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</si>
  <si>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</si>
  <si>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</si>
  <si>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</si>
  <si>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</si>
  <si>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</si>
  <si>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</si>
  <si>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</si>
  <si>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</si>
  <si>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</si>
  <si>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</si>
  <si>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</si>
  <si>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</si>
  <si>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</si>
  <si>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</si>
  <si>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</si>
  <si>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</si>
  <si>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</si>
  <si>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</si>
  <si>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</si>
  <si>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</si>
  <si>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</si>
  <si>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</si>
  <si>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</si>
  <si>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</si>
  <si>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</si>
  <si>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</si>
  <si>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</si>
  <si>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</si>
  <si>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</si>
  <si>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</si>
  <si>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</si>
  <si>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</si>
  <si>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</si>
  <si>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</si>
  <si>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</si>
  <si>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</si>
  <si>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</si>
  <si>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</si>
  <si>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</si>
  <si>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</si>
  <si>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</si>
  <si>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</si>
  <si>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</si>
  <si>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</si>
  <si>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</si>
  <si>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</si>
  <si>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</si>
  <si>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</si>
  <si>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</si>
  <si>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</si>
  <si>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</si>
  <si>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</si>
  <si>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</si>
  <si>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</si>
  <si>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</si>
  <si>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</si>
  <si>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</si>
  <si>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</si>
  <si>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</si>
  <si>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</si>
  <si>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</si>
  <si>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</si>
  <si>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</si>
  <si>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</si>
  <si>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</si>
  <si>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</si>
  <si>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</si>
  <si>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</si>
  <si>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</si>
  <si>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</si>
  <si>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</si>
  <si>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</si>
  <si>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</si>
  <si>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</si>
  <si>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</si>
  <si>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</si>
  <si>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</si>
  <si>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</si>
  <si>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</si>
  <si>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</si>
  <si>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</si>
  <si>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</si>
  <si>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</si>
  <si>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</si>
  <si>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</si>
  <si>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</si>
  <si>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</si>
  <si>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</si>
  <si>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</si>
  <si>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</si>
  <si>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</si>
  <si>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</si>
  <si>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</si>
  <si>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</si>
  <si>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</si>
  <si>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</si>
  <si>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</si>
  <si>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</si>
  <si>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</si>
  <si>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</si>
  <si>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</si>
  <si>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</si>
  <si>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</si>
  <si>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</si>
  <si>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</si>
  <si>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</si>
  <si>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</si>
  <si>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</si>
  <si>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</si>
  <si>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</si>
  <si>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</si>
  <si>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</si>
  <si>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</si>
  <si>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</si>
  <si>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</si>
  <si>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</si>
  <si>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</si>
  <si>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</si>
  <si>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</si>
  <si>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</si>
  <si>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</si>
  <si>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</si>
  <si>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</si>
  <si>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</si>
  <si>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</si>
  <si>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</si>
  <si>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</si>
  <si>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</si>
  <si>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</si>
  <si>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</si>
  <si>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</si>
  <si>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</si>
  <si>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</si>
  <si>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</si>
  <si>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</si>
  <si>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</si>
  <si>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</si>
  <si>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</si>
  <si>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</si>
  <si>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</si>
  <si>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</si>
  <si>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</si>
  <si>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</si>
  <si>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</si>
  <si>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</si>
  <si>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</si>
  <si>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</si>
  <si>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</si>
  <si>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</si>
  <si>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</si>
  <si>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</si>
  <si>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</si>
  <si>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</si>
  <si>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</si>
  <si>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</si>
  <si>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</si>
  <si>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</si>
  <si>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</si>
  <si>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</si>
  <si>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</si>
  <si>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</si>
  <si>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</si>
  <si>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</si>
  <si>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</si>
  <si>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</si>
  <si>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</si>
  <si>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</si>
  <si>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</si>
  <si>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</si>
  <si>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</si>
  <si>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</si>
  <si>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</si>
  <si>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</si>
  <si>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</si>
  <si>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</si>
  <si>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</si>
  <si>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</si>
  <si>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</si>
  <si>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</si>
  <si>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</si>
  <si>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</si>
  <si>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</si>
  <si>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</si>
  <si>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</si>
  <si>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</si>
  <si>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</si>
  <si>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</si>
  <si>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</si>
  <si>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</si>
  <si>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</si>
  <si>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</si>
  <si>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</si>
  <si>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</si>
  <si>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</si>
  <si>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</si>
  <si>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</si>
  <si>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</si>
  <si>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</si>
  <si>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</si>
  <si>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</si>
  <si>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</si>
  <si>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</si>
  <si>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</si>
  <si>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</si>
  <si>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</si>
  <si>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</si>
  <si>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</si>
  <si>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</si>
  <si>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</si>
  <si>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</si>
  <si>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</si>
  <si>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</si>
  <si>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</si>
  <si>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</si>
  <si>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</si>
  <si>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</si>
  <si>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</si>
  <si>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</si>
  <si>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</si>
  <si>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</si>
  <si>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</si>
  <si>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</si>
  <si>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</si>
  <si>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</si>
  <si>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</si>
  <si>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</si>
  <si>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</si>
  <si>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</si>
  <si>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</si>
  <si>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</si>
  <si>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</si>
  <si>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</si>
  <si>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</si>
  <si>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</si>
  <si>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</si>
  <si>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</si>
  <si>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</si>
  <si>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</si>
  <si>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</si>
  <si>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</si>
  <si>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</si>
  <si>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</si>
  <si>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</si>
  <si>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</si>
  <si>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</si>
  <si>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</si>
  <si>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</si>
  <si>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</si>
  <si>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</si>
  <si>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</si>
  <si>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</si>
  <si>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</si>
  <si>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</si>
  <si>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</si>
  <si>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</si>
  <si>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</si>
  <si>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</si>
  <si>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</si>
  <si>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</si>
  <si>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</si>
  <si>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</si>
  <si>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</si>
  <si>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</si>
  <si>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</si>
  <si>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</si>
  <si>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</si>
  <si>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</si>
  <si>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</si>
  <si>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</si>
  <si>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</si>
  <si>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</si>
  <si>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</si>
  <si>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</si>
  <si>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</si>
  <si>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</si>
  <si>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</si>
  <si>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</si>
  <si>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</si>
  <si>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</si>
  <si>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</si>
  <si>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</si>
  <si>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</si>
  <si>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</si>
  <si>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</si>
  <si>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</si>
  <si>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</si>
  <si>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</si>
  <si>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</si>
  <si>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</si>
  <si>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</si>
  <si>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</si>
  <si>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</si>
  <si>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</si>
  <si>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</si>
  <si>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</si>
  <si>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</si>
  <si>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</si>
  <si>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</si>
  <si>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</si>
  <si>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</si>
  <si>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</si>
  <si>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</si>
  <si>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</si>
  <si>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</si>
  <si>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</si>
  <si>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</si>
  <si>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</si>
  <si>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</si>
  <si>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</si>
  <si>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</si>
  <si>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</si>
  <si>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</si>
  <si>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</si>
  <si>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</si>
  <si>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</si>
  <si>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</si>
  <si>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</si>
  <si>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</si>
  <si>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</si>
  <si>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</si>
  <si>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</si>
  <si>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</si>
  <si>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</si>
  <si>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</si>
  <si>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</si>
  <si>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</si>
  <si>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</si>
  <si>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</si>
  <si>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</si>
  <si>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</si>
  <si>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</si>
  <si>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</si>
  <si>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</si>
  <si>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</si>
  <si>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</si>
  <si>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</si>
  <si>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</si>
  <si>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</si>
  <si>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</si>
  <si>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</si>
  <si>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</si>
  <si>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</si>
  <si>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</si>
  <si>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</si>
  <si>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</si>
  <si>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</si>
  <si>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</si>
  <si>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</si>
  <si>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</si>
  <si>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</si>
  <si>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</si>
  <si>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</si>
  <si>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</si>
  <si>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</si>
  <si>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</si>
  <si>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</si>
  <si>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</si>
  <si>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</si>
  <si>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</si>
  <si>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</si>
  <si>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</si>
  <si>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</si>
  <si>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</si>
  <si>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</si>
  <si>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</si>
  <si>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</si>
  <si>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</si>
  <si>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</si>
  <si>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</si>
  <si>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</si>
  <si>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</si>
  <si>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</si>
  <si>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</si>
  <si>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</si>
  <si>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</si>
  <si>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</si>
  <si>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</si>
  <si>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</si>
  <si>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</si>
  <si>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</si>
  <si>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</si>
  <si>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</si>
  <si>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</si>
  <si>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</si>
  <si>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</si>
  <si>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</si>
  <si>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</si>
  <si>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</si>
  <si>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</si>
  <si>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</si>
  <si>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</si>
  <si>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</si>
  <si>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</si>
  <si>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</si>
  <si>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</si>
  <si>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</si>
  <si>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</si>
  <si>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</si>
  <si>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</si>
  <si>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</si>
  <si>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</si>
  <si>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</si>
  <si>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</si>
  <si>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</si>
  <si>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</si>
  <si>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</si>
  <si>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</si>
  <si>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</si>
  <si>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</si>
  <si>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</si>
  <si>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</si>
  <si>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</si>
  <si>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</si>
  <si>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</si>
  <si>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</si>
  <si>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</si>
  <si>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</si>
  <si>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</si>
  <si>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</si>
  <si>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</si>
  <si>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</si>
  <si>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</si>
  <si>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</si>
  <si>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</si>
  <si>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</si>
  <si>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</si>
  <si>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</si>
  <si>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</si>
  <si>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</si>
  <si>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</si>
  <si>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</si>
  <si>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</si>
  <si>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</si>
  <si>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</si>
  <si>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</si>
  <si>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</si>
  <si>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</si>
  <si>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</si>
  <si>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</si>
  <si>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</si>
  <si>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</si>
  <si>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</si>
  <si>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</si>
  <si>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</si>
  <si>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</si>
  <si>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</si>
  <si>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</si>
  <si>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</si>
  <si>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</si>
  <si>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</si>
  <si>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</si>
  <si>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</si>
  <si>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</si>
  <si>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</si>
  <si>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</si>
  <si>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</si>
  <si>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</si>
  <si>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</si>
  <si>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</si>
  <si>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</si>
  <si>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</si>
  <si>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</si>
  <si>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</si>
  <si>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</si>
  <si>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</si>
  <si>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</si>
  <si>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</si>
  <si>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</si>
  <si>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</si>
  <si>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</si>
  <si>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</si>
  <si>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</si>
  <si>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</si>
  <si>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</si>
  <si>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</si>
  <si>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</si>
  <si>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</si>
  <si>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</si>
  <si>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</si>
  <si>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</si>
  <si>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</si>
  <si>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</si>
  <si>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</si>
  <si>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</si>
  <si>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</si>
  <si>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</si>
  <si>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</si>
  <si>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</si>
  <si>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</si>
  <si>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</si>
  <si>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</si>
  <si>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</si>
  <si>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</si>
  <si>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</si>
  <si>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</si>
  <si>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</si>
  <si>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</si>
  <si>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</si>
  <si>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</si>
  <si>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</si>
  <si>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</si>
  <si>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</si>
  <si>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</si>
  <si>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</si>
  <si>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</si>
  <si>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</si>
  <si>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</si>
  <si>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</si>
  <si>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</si>
  <si>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</si>
  <si>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</si>
  <si>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</si>
  <si>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</si>
  <si>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</si>
  <si>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</si>
  <si>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</si>
  <si>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</si>
  <si>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</si>
  <si>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</si>
  <si>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</si>
  <si>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</si>
  <si>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</si>
  <si>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</si>
  <si>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</si>
  <si>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</si>
  <si>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</si>
  <si>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</si>
  <si>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</si>
  <si>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</si>
  <si>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</si>
  <si>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</si>
  <si>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</si>
  <si>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</si>
  <si>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</si>
  <si>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</si>
  <si>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</si>
  <si>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</si>
  <si>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</si>
  <si>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</si>
  <si>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</si>
  <si>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</si>
  <si>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</si>
  <si>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</si>
  <si>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</si>
  <si>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</si>
  <si>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</si>
  <si>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</si>
  <si>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</si>
  <si>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</si>
  <si>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</si>
  <si>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</si>
  <si>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</si>
  <si>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</si>
  <si>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</si>
  <si>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</si>
  <si>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</si>
  <si>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</si>
  <si>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</si>
  <si>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</si>
  <si>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</si>
  <si>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</si>
  <si>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</si>
  <si>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</si>
  <si>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</si>
  <si>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</si>
  <si>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</si>
  <si>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</si>
  <si>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</si>
  <si>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</si>
  <si>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</si>
  <si>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</si>
  <si>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</si>
  <si>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</si>
  <si>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</si>
  <si>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</si>
  <si>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</si>
  <si>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</si>
  <si>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</si>
  <si>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</si>
  <si>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</si>
  <si>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</si>
  <si>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</si>
  <si>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</si>
  <si>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</si>
  <si>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</si>
  <si>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</si>
  <si>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</si>
  <si>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</si>
  <si>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</si>
  <si>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</si>
  <si>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</si>
  <si>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</si>
  <si>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</si>
  <si>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</si>
  <si>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</si>
  <si>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</si>
  <si>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</si>
  <si>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</si>
  <si>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</si>
  <si>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</si>
  <si>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</si>
  <si>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</si>
  <si>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</si>
  <si>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</si>
  <si>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</si>
  <si>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</si>
  <si>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</si>
  <si>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</si>
  <si>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</si>
  <si>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</si>
  <si>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</si>
  <si>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</si>
  <si>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</si>
  <si>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</si>
  <si>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</si>
  <si>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</si>
  <si>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</si>
  <si>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</si>
  <si>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</si>
  <si>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</si>
  <si>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</si>
  <si>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</si>
  <si>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</si>
  <si>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</si>
  <si>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</si>
  <si>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</si>
  <si>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</si>
  <si>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</si>
  <si>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</si>
  <si>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</si>
  <si>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</si>
  <si>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</si>
  <si>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</si>
  <si>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</si>
  <si>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</si>
  <si>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</si>
  <si>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</si>
  <si>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</si>
  <si>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</si>
  <si>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</si>
  <si>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</si>
  <si>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</si>
  <si>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</si>
  <si>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</si>
  <si>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</si>
  <si>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</si>
  <si>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</si>
  <si>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</si>
  <si>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</si>
  <si>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</si>
  <si>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</si>
  <si>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</si>
  <si>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</si>
  <si>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</si>
  <si>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</si>
  <si>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</si>
  <si>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</si>
  <si>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</si>
  <si>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</si>
  <si>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</si>
  <si>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</si>
  <si>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</si>
  <si>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</si>
  <si>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</si>
  <si>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</si>
  <si>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</si>
  <si>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</si>
  <si>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</si>
  <si>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</si>
  <si>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</si>
  <si>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</si>
  <si>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</si>
  <si>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</si>
  <si>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</si>
  <si>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</si>
  <si>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</si>
  <si>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</si>
  <si>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</si>
  <si>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</si>
  <si>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</si>
  <si>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</si>
  <si>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</si>
  <si>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</si>
  <si>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</si>
  <si>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</si>
  <si>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</si>
  <si>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</si>
  <si>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</si>
  <si>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</si>
  <si>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</si>
  <si>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</si>
  <si>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</si>
  <si>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</si>
  <si>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</si>
  <si>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</si>
  <si>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</si>
  <si>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</si>
  <si>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</si>
  <si>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</si>
  <si>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</si>
  <si>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</si>
  <si>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</si>
  <si>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</si>
  <si>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</si>
  <si>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</si>
  <si>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</si>
  <si>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</si>
  <si>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</si>
  <si>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</si>
  <si>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</si>
  <si>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</si>
  <si>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</si>
  <si>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</si>
  <si>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</si>
  <si>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</si>
  <si>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</si>
  <si>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</si>
  <si>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</si>
  <si>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</si>
  <si>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</si>
  <si>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</si>
  <si>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</si>
  <si>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</si>
  <si>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</si>
  <si>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</si>
  <si>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</si>
  <si>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</si>
  <si>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</si>
  <si>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</si>
  <si>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</si>
  <si>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</si>
  <si>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</si>
  <si>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</si>
  <si>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</si>
  <si>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</si>
  <si>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</si>
  <si>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</si>
  <si>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</si>
  <si>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</si>
  <si>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</si>
  <si>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</si>
  <si>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</si>
  <si>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</si>
  <si>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</si>
  <si>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</si>
  <si>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</si>
  <si>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</si>
  <si>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</si>
  <si>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</si>
  <si>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</si>
  <si>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</si>
  <si>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</si>
  <si>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</si>
  <si>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</si>
  <si>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</si>
  <si>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</si>
  <si>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</si>
  <si>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</si>
  <si>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</si>
  <si>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</si>
  <si>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</si>
  <si>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</si>
  <si>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</si>
  <si>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</si>
  <si>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</si>
  <si>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</si>
  <si>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</si>
  <si>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</si>
  <si>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</si>
  <si>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</si>
  <si>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</si>
  <si>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</si>
  <si>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</si>
  <si>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</si>
  <si>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</si>
  <si>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</si>
  <si>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</si>
  <si>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</si>
  <si>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</si>
  <si>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</si>
  <si>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</si>
  <si>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</si>
  <si>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</si>
  <si>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</si>
  <si>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</si>
  <si>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</si>
  <si>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</si>
  <si>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</si>
  <si>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</si>
  <si>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</si>
  <si>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</si>
  <si>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</si>
  <si>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</si>
  <si>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</si>
  <si>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</si>
  <si>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</si>
  <si>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</si>
  <si>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</si>
  <si>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</si>
  <si>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</si>
  <si>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</si>
  <si>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</si>
  <si>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</si>
  <si>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</si>
  <si>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</si>
  <si>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</si>
  <si>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</si>
  <si>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</si>
  <si>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</si>
  <si>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</si>
  <si>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</si>
  <si>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</si>
  <si>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</si>
  <si>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</si>
  <si>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</si>
  <si>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</si>
  <si>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</si>
  <si>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</si>
  <si>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</si>
  <si>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</si>
  <si>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</si>
  <si>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</si>
  <si>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</si>
  <si>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</si>
  <si>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</si>
  <si>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</si>
  <si>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</si>
  <si>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</si>
  <si>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</si>
  <si>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</si>
  <si>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</si>
  <si>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</si>
  <si>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</si>
  <si>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</si>
  <si>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</si>
  <si>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</si>
  <si>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</si>
  <si>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</si>
  <si>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</si>
  <si>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</si>
  <si>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</si>
  <si>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</si>
  <si>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</si>
  <si>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</si>
  <si>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</si>
  <si>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</si>
  <si>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</si>
  <si>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</si>
  <si>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</si>
  <si>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</si>
  <si>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</si>
  <si>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</si>
  <si>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</si>
  <si>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</si>
  <si>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</si>
  <si>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</si>
  <si>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</si>
  <si>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</si>
  <si>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</si>
  <si>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</si>
  <si>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</si>
  <si>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</si>
  <si>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</si>
  <si>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</si>
  <si>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</si>
  <si>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</si>
  <si>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</si>
  <si>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</si>
  <si>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</si>
  <si>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</si>
  <si>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</si>
  <si>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</si>
  <si>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</si>
  <si>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</si>
  <si>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</si>
  <si>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</si>
  <si>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</si>
  <si>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</si>
  <si>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</si>
  <si>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</si>
  <si>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</si>
  <si>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</si>
  <si>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</si>
  <si>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</si>
  <si>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</si>
  <si>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</si>
  <si>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</si>
  <si>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</si>
  <si>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</si>
  <si>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</si>
  <si>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</si>
  <si>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</si>
  <si>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</si>
  <si>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</si>
  <si>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</si>
  <si>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</si>
  <si>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</si>
  <si>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</si>
  <si>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</si>
  <si>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</si>
  <si>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</si>
  <si>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</si>
  <si>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</si>
  <si>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</si>
  <si>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</si>
  <si>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</si>
  <si>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</si>
  <si>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</si>
  <si>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</si>
  <si>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</si>
  <si>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</si>
  <si>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</si>
  <si>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</si>
  <si>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</si>
  <si>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</si>
  <si>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</si>
  <si>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</si>
  <si>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</si>
  <si>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</si>
  <si>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</si>
  <si>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</si>
  <si>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</si>
  <si>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</si>
  <si>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</si>
  <si>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</si>
  <si>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</si>
  <si>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</si>
  <si>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</si>
  <si>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</si>
  <si>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</si>
  <si>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</si>
  <si>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</si>
  <si>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</si>
  <si>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</si>
  <si>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</si>
  <si>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</si>
  <si>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</si>
  <si>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</si>
  <si>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</si>
  <si>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</si>
  <si>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</si>
  <si>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</si>
  <si>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</si>
  <si>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</si>
  <si>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</si>
  <si>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</si>
  <si>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</si>
  <si>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</si>
  <si>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</si>
  <si>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</si>
  <si>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</si>
  <si>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</si>
  <si>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</si>
  <si>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</si>
  <si>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</si>
  <si>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</si>
  <si>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</si>
  <si>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</si>
  <si>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</si>
  <si>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</si>
  <si>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</si>
  <si>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</si>
  <si>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</si>
  <si>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</si>
  <si>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</si>
  <si>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</si>
  <si>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</si>
  <si>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</si>
  <si>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</si>
  <si>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</si>
  <si>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</si>
  <si>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</si>
  <si>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</si>
  <si>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</si>
  <si>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</si>
  <si>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</si>
  <si>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</si>
  <si>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</si>
  <si>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</si>
  <si>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</si>
  <si>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</si>
  <si>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</si>
  <si>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</si>
  <si>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</si>
  <si>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</si>
  <si>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</si>
  <si>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</si>
  <si>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</si>
  <si>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</si>
  <si>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</si>
  <si>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</si>
  <si>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</si>
  <si>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</si>
  <si>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</si>
  <si>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</si>
  <si>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</si>
  <si>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</si>
  <si>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</si>
  <si>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</si>
  <si>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</si>
  <si>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</si>
  <si>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</si>
  <si>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</si>
  <si>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</si>
  <si>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</si>
  <si>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</si>
  <si>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</si>
  <si>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</si>
  <si>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</si>
  <si>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</si>
  <si>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</si>
  <si>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</si>
  <si>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</si>
  <si>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</si>
  <si>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</si>
  <si>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</si>
  <si>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</si>
  <si>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</si>
  <si>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</si>
  <si>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</si>
  <si>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</si>
  <si>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</si>
  <si>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</si>
  <si>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</si>
  <si>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</si>
  <si>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</si>
  <si>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</si>
  <si>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</si>
  <si>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</si>
  <si>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</si>
  <si>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</si>
  <si>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</si>
  <si>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</si>
  <si>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</si>
  <si>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</si>
  <si>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</si>
  <si>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</si>
  <si>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</si>
  <si>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</si>
  <si>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</si>
  <si>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</si>
  <si>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</si>
  <si>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</si>
  <si>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</si>
  <si>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</si>
  <si>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</si>
  <si>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</si>
  <si>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</si>
  <si>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</si>
  <si>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</si>
  <si>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</si>
  <si>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</si>
  <si>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</si>
  <si>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</si>
  <si>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</si>
  <si>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</si>
  <si>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</si>
  <si>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</si>
  <si>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</si>
  <si>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</si>
  <si>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</si>
  <si>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</si>
  <si>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</si>
  <si>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</si>
  <si>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</si>
  <si>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</si>
  <si>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</si>
  <si>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</si>
  <si>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</si>
  <si>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</si>
  <si>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</si>
  <si>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</si>
  <si>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</si>
  <si>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</si>
  <si>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</si>
  <si>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</si>
  <si>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</si>
  <si>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</si>
  <si>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</si>
  <si>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</si>
  <si>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</si>
  <si>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</si>
  <si>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</si>
  <si>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</si>
  <si>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</si>
  <si>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</si>
  <si>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</si>
  <si>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</si>
  <si>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</si>
  <si>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</si>
  <si>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</si>
  <si>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</si>
  <si>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</si>
  <si>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</si>
  <si>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</si>
  <si>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</si>
  <si>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</si>
  <si>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</si>
  <si>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</si>
  <si>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</si>
  <si>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</si>
  <si>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</si>
  <si>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</si>
  <si>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</si>
  <si>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</si>
  <si>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</si>
  <si>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</si>
  <si>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</si>
  <si>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</si>
  <si>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</si>
  <si>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</si>
  <si>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</si>
  <si>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</si>
  <si>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</si>
  <si>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</si>
  <si>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</si>
  <si>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</si>
  <si>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</si>
  <si>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</si>
  <si>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</si>
  <si>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</si>
  <si>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</si>
  <si>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</si>
  <si>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</si>
  <si>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</si>
  <si>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</si>
  <si>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</si>
  <si>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</si>
  <si>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</si>
  <si>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</si>
  <si>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</si>
  <si>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</si>
  <si>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</si>
  <si>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</si>
  <si>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</si>
  <si>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</si>
  <si>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</si>
  <si>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</si>
  <si>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</si>
  <si>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</si>
  <si>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</si>
  <si>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</si>
  <si>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</si>
  <si>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</si>
  <si>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</si>
  <si>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</si>
  <si>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</si>
  <si>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</si>
  <si>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</si>
  <si>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</si>
  <si>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</si>
  <si>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</si>
  <si>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</si>
  <si>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</si>
  <si>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</si>
  <si>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</si>
  <si>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</si>
  <si>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</si>
  <si>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</si>
  <si>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</si>
  <si>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</si>
  <si>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</si>
  <si>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</si>
  <si>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</si>
  <si>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</si>
  <si>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</si>
  <si>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</si>
  <si>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</si>
  <si>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</si>
  <si>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</si>
  <si>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</si>
  <si>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</si>
  <si>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</si>
  <si>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</si>
  <si>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</si>
  <si>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</si>
  <si>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</si>
  <si>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</si>
  <si>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</si>
  <si>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</si>
  <si>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</si>
  <si>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</si>
  <si>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</si>
  <si>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</si>
  <si>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</si>
  <si>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</si>
  <si>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</si>
  <si>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</si>
  <si>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</si>
  <si>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</si>
  <si>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</si>
  <si>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</si>
  <si>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</si>
  <si>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</si>
  <si>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</si>
  <si>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</si>
  <si>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</si>
  <si>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</si>
  <si>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</si>
  <si>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</si>
  <si>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</si>
  <si>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</si>
  <si>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</si>
  <si>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</si>
  <si>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</si>
  <si>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</si>
  <si>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</si>
  <si>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</si>
  <si>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</si>
  <si>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</si>
  <si>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</si>
  <si>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</si>
  <si>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</si>
  <si>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</si>
  <si>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</si>
  <si>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</si>
  <si>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</si>
  <si>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</si>
  <si>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</si>
  <si>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</si>
  <si>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</si>
  <si>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</si>
  <si>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</si>
  <si>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</si>
  <si>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</si>
  <si>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</si>
  <si>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</si>
  <si>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</si>
  <si>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</si>
  <si>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</si>
  <si>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</si>
  <si>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</si>
  <si>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</si>
  <si>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</si>
  <si>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</si>
  <si>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</si>
  <si>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</si>
  <si>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</si>
  <si>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</si>
  <si>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</si>
  <si>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</si>
  <si>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</si>
  <si>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</si>
  <si>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</si>
  <si>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</si>
  <si>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</si>
  <si>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</si>
  <si>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</si>
  <si>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</si>
  <si>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</si>
  <si>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</si>
  <si>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</si>
  <si>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</si>
  <si>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</si>
  <si>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</si>
  <si>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</si>
  <si>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</si>
  <si>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</si>
  <si>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</si>
  <si>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</si>
  <si>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</si>
  <si>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</si>
  <si>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</si>
  <si>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</si>
  <si>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</si>
  <si>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</si>
  <si>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</si>
  <si>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</si>
  <si>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</si>
  <si>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</si>
  <si>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</si>
  <si>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</si>
  <si>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</si>
  <si>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</si>
  <si>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</si>
  <si>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</si>
  <si>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</si>
  <si>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</si>
  <si>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</si>
  <si>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</si>
  <si>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</si>
  <si>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</si>
  <si>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</si>
  <si>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</si>
  <si>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</si>
  <si>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</si>
  <si>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</si>
  <si>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</si>
  <si>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</si>
  <si>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</si>
  <si>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</si>
  <si>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</si>
  <si>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</si>
  <si>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</si>
  <si>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</si>
  <si>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</si>
  <si>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</si>
  <si>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</si>
  <si>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</si>
  <si>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</si>
  <si>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</si>
  <si>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</si>
  <si>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</si>
  <si>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</si>
  <si>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</si>
  <si>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</si>
  <si>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</si>
  <si>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</si>
  <si>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</si>
  <si>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</si>
  <si>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</si>
  <si>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</si>
  <si>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</si>
  <si>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</si>
  <si>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</si>
  <si>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</si>
  <si>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</si>
  <si>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</si>
  <si>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</si>
  <si>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</si>
  <si>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</si>
  <si>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</si>
  <si>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</si>
  <si>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</si>
  <si>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</si>
  <si>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</si>
  <si>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</si>
  <si>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</si>
  <si>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</si>
  <si>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</si>
  <si>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</si>
  <si>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</si>
  <si>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</si>
  <si>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</si>
  <si>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</si>
  <si>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</si>
  <si>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</si>
  <si>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</si>
  <si>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</si>
  <si>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</si>
  <si>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</si>
  <si>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</si>
  <si>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</si>
  <si>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</si>
  <si>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</si>
  <si>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</si>
  <si>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</si>
  <si>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</si>
  <si>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</si>
  <si>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</si>
  <si>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</si>
  <si>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</si>
  <si>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</si>
  <si>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</si>
  <si>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</si>
  <si>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</si>
  <si>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</si>
  <si>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</si>
  <si>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</si>
  <si>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</si>
  <si>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</si>
  <si>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</si>
  <si>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</si>
  <si>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</si>
  <si>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</si>
  <si>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</si>
  <si>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</si>
  <si>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</si>
  <si>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</si>
  <si>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</si>
  <si>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</si>
  <si>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</si>
  <si>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</si>
  <si>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</si>
  <si>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</si>
  <si>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</si>
  <si>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</si>
  <si>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</si>
  <si>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</si>
  <si>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</si>
  <si>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</si>
  <si>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</si>
  <si>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</si>
  <si>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</si>
  <si>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</si>
  <si>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</si>
  <si>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</si>
  <si>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</si>
  <si>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</si>
  <si>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</si>
  <si>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</si>
  <si>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</si>
  <si>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</si>
  <si>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</si>
  <si>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</si>
  <si>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</si>
  <si>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</si>
  <si>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</si>
  <si>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</si>
  <si>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</si>
  <si>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</si>
  <si>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</si>
  <si>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</si>
  <si>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</si>
  <si>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</si>
  <si>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</si>
  <si>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</si>
  <si>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</si>
  <si>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</si>
  <si>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</si>
  <si>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</si>
  <si>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</si>
  <si>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</si>
  <si>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</si>
  <si>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</si>
  <si>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</si>
  <si>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</si>
  <si>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</si>
  <si>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</si>
  <si>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</si>
  <si>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</si>
  <si>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</si>
  <si>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</si>
  <si>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</si>
  <si>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</si>
  <si>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</si>
  <si>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</si>
  <si>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</si>
  <si>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</si>
  <si>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</si>
  <si>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</si>
  <si>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</si>
  <si>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</si>
  <si>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</si>
  <si>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</si>
  <si>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</si>
  <si>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</si>
  <si>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</si>
  <si>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</si>
  <si>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</si>
  <si>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</si>
  <si>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</si>
  <si>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</si>
  <si>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</si>
  <si>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</si>
  <si>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</si>
  <si>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</si>
  <si>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</si>
  <si>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</si>
  <si>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</si>
  <si>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</si>
  <si>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</si>
  <si>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</si>
  <si>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</si>
  <si>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</si>
  <si>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</si>
  <si>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</si>
  <si>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</si>
  <si>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</si>
  <si>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</si>
  <si>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</si>
  <si>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</si>
  <si>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</si>
  <si>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</si>
  <si>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</si>
  <si>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</si>
  <si>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</si>
  <si>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</si>
  <si>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</si>
  <si>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</si>
  <si>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</si>
  <si>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</si>
  <si>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</si>
  <si>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</si>
  <si>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</si>
  <si>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</si>
  <si>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</si>
  <si>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</si>
  <si>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</si>
  <si>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</si>
  <si>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</si>
  <si>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</si>
  <si>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</si>
  <si>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</si>
  <si>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</si>
  <si>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</si>
  <si>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</si>
  <si>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</si>
  <si>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</si>
  <si>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</si>
  <si>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</si>
  <si>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</si>
  <si>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</si>
  <si>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</si>
  <si>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</si>
  <si>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</si>
  <si>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</si>
  <si>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</si>
  <si>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</si>
  <si>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</si>
  <si>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</si>
  <si>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</si>
  <si>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</si>
  <si>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</si>
  <si>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</si>
  <si>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</si>
  <si>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</si>
  <si>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</si>
  <si>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</si>
  <si>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</si>
  <si>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</si>
  <si>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</si>
  <si>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</si>
  <si>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</si>
  <si>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</si>
  <si>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</si>
  <si>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</si>
  <si>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</si>
  <si>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</si>
  <si>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</si>
  <si>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</si>
  <si>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</si>
  <si>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</si>
  <si>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</si>
  <si>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</si>
  <si>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</si>
  <si>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</si>
  <si>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</si>
  <si>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</si>
  <si>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</si>
  <si>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</si>
  <si>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</si>
  <si>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</si>
  <si>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</si>
  <si>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</si>
  <si>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</si>
  <si>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</si>
  <si>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</si>
  <si>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</si>
  <si>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</si>
  <si>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</si>
  <si>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</si>
  <si>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</si>
  <si>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</si>
  <si>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</si>
  <si>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</si>
  <si>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</si>
  <si>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</si>
  <si>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</si>
  <si>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</si>
  <si>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</si>
  <si>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</si>
  <si>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</si>
  <si>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</si>
  <si>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</si>
  <si>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</si>
  <si>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</si>
  <si>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</si>
  <si>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</si>
  <si>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</si>
  <si>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</si>
  <si>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</si>
  <si>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</si>
  <si>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</si>
  <si>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</si>
  <si>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</si>
  <si>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</si>
  <si>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</si>
  <si>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</si>
  <si>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</si>
  <si>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</si>
  <si>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</si>
  <si>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</si>
  <si>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</si>
  <si>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</si>
  <si>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</si>
  <si>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</si>
  <si>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</si>
  <si>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</si>
  <si>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</si>
  <si>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</si>
  <si>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</si>
  <si>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</si>
  <si>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</si>
  <si>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</si>
  <si>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</si>
  <si>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</si>
  <si>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</si>
  <si>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</si>
  <si>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</si>
  <si>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</si>
  <si>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</si>
  <si>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</si>
  <si>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</si>
  <si>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</si>
  <si>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</si>
  <si>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</si>
  <si>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</si>
  <si>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</si>
  <si>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</si>
  <si>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</si>
  <si>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</si>
  <si>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</si>
  <si>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</si>
  <si>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</si>
  <si>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</si>
  <si>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</si>
  <si>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</si>
  <si>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</si>
  <si>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</si>
  <si>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</si>
  <si>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</si>
  <si>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</si>
  <si>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</si>
  <si>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</si>
  <si>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</si>
  <si>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</si>
  <si>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</si>
  <si>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</si>
  <si>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</si>
  <si>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</si>
  <si>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</si>
  <si>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</si>
  <si>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</si>
  <si>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</si>
  <si>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</si>
  <si>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</si>
  <si>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</si>
  <si>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</si>
  <si>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</si>
  <si>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</si>
  <si>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</si>
  <si>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</si>
  <si>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</si>
  <si>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</si>
  <si>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</si>
  <si>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</si>
  <si>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</si>
  <si>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</si>
  <si>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</si>
  <si>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</si>
  <si>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</si>
  <si>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</si>
  <si>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</si>
  <si>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</si>
  <si>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</si>
  <si>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</si>
  <si>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</si>
  <si>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</si>
  <si>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</si>
  <si>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</si>
  <si>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</si>
  <si>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</si>
  <si>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</si>
  <si>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</si>
  <si>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</si>
  <si>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</si>
  <si>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</si>
  <si>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</si>
  <si>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</si>
  <si>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</si>
  <si>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</si>
  <si>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</si>
  <si>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</si>
  <si>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</si>
  <si>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</si>
  <si>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</si>
  <si>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</si>
  <si>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</si>
  <si>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</si>
  <si>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</si>
  <si>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</si>
  <si>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</si>
  <si>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</si>
  <si>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</si>
  <si>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</si>
  <si>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</si>
  <si>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</si>
  <si>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</si>
  <si>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</si>
  <si>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</si>
  <si>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</si>
  <si>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</si>
  <si>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</si>
  <si>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</si>
  <si>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</si>
  <si>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</si>
  <si>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</si>
  <si>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</si>
  <si>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</si>
  <si>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</si>
  <si>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</si>
  <si>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</si>
  <si>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</si>
  <si>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</si>
  <si>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</si>
  <si>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</si>
  <si>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</si>
  <si>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</si>
  <si>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</si>
  <si>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</si>
  <si>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</si>
  <si>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</si>
  <si>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</si>
  <si>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</si>
  <si>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</si>
  <si>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</si>
  <si>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</si>
  <si>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</si>
  <si>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</si>
  <si>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</si>
  <si>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</si>
  <si>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</si>
  <si>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</si>
  <si>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</si>
  <si>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</si>
  <si>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</si>
  <si>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</si>
  <si>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</si>
  <si>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</si>
  <si>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</si>
  <si>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</si>
  <si>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</si>
  <si>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</si>
  <si>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</si>
  <si>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</si>
  <si>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</si>
  <si>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</si>
  <si>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</si>
  <si>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</si>
  <si>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</si>
  <si>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</si>
  <si>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</si>
  <si>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</si>
  <si>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</si>
  <si>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</si>
  <si>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</si>
  <si>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</si>
  <si>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</si>
  <si>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</si>
  <si>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</si>
  <si>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</si>
  <si>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</si>
  <si>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</si>
  <si>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</si>
  <si>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</si>
  <si>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</si>
  <si>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</si>
  <si>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</si>
  <si>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</si>
  <si>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</si>
  <si>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</si>
  <si>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</si>
  <si>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</si>
  <si>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</si>
  <si>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</si>
  <si>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</si>
  <si>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</si>
  <si>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</si>
  <si>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</si>
  <si>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</si>
  <si>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</si>
  <si>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</si>
  <si>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</si>
  <si>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</si>
  <si>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</si>
  <si>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</si>
  <si>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</si>
  <si>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</si>
  <si>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</si>
  <si>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</si>
  <si>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</si>
  <si>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</si>
  <si>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</si>
  <si>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</si>
  <si>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</si>
  <si>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</si>
  <si>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</si>
  <si>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</si>
  <si>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</si>
  <si>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</si>
  <si>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</si>
  <si>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</si>
  <si>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</si>
  <si>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</si>
  <si>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</si>
  <si>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</si>
  <si>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</si>
  <si>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</si>
  <si>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</si>
  <si>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</si>
  <si>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</si>
  <si>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</si>
  <si>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</si>
  <si>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</si>
  <si>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</si>
  <si>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</si>
  <si>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</si>
  <si>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</si>
  <si>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</si>
  <si>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</si>
  <si>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</si>
  <si>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</si>
  <si>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</si>
  <si>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</si>
  <si>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</si>
  <si>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</si>
  <si>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</si>
  <si>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</si>
  <si>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</si>
  <si>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</si>
  <si>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</si>
  <si>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</si>
  <si>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</si>
  <si>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</si>
  <si>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</si>
  <si>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</si>
  <si>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</si>
  <si>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</si>
  <si>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</si>
  <si>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</si>
  <si>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</si>
  <si>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</si>
  <si>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</si>
  <si>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</si>
  <si>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</si>
  <si>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</si>
  <si>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</si>
  <si>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</si>
  <si>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</si>
  <si>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</si>
  <si>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</si>
  <si>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</si>
  <si>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</si>
  <si>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</si>
  <si>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</si>
  <si>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</si>
  <si>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</si>
  <si>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</si>
  <si>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</si>
  <si>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</si>
  <si>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</si>
  <si>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</si>
  <si>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</si>
  <si>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</si>
  <si>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</si>
  <si>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</si>
  <si>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</si>
  <si>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</si>
  <si>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</si>
  <si>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</si>
  <si>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</si>
  <si>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</si>
  <si>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</si>
  <si>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</si>
  <si>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</si>
  <si>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</si>
  <si>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</si>
  <si>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</si>
  <si>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</si>
  <si>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</si>
  <si>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</si>
  <si>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</si>
  <si>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</si>
  <si>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</si>
  <si>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</si>
  <si>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</si>
  <si>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</si>
  <si>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</si>
  <si>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</si>
  <si>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</si>
  <si>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</si>
  <si>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</si>
  <si>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</si>
  <si>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</si>
  <si>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</si>
  <si>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</si>
  <si>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</si>
  <si>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</si>
  <si>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</si>
  <si>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</si>
  <si>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</si>
  <si>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</si>
  <si>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</si>
  <si>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</si>
  <si>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</si>
  <si>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</si>
  <si>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</si>
  <si>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</si>
  <si>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</si>
  <si>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</si>
  <si>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</si>
  <si>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</si>
  <si>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</si>
  <si>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</si>
  <si>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</si>
  <si>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</si>
  <si>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</si>
  <si>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</si>
  <si>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</si>
  <si>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</si>
  <si>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</si>
  <si>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</si>
  <si>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</si>
  <si>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</si>
  <si>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</si>
  <si>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</si>
  <si>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</si>
  <si>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</si>
  <si>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</si>
  <si>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</si>
  <si>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</si>
  <si>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</si>
  <si>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</si>
  <si>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</si>
  <si>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</si>
  <si>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</si>
  <si>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</si>
  <si>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</si>
  <si>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</si>
  <si>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</si>
  <si>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</si>
  <si>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</si>
  <si>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</si>
  <si>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</si>
  <si>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</si>
  <si>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</si>
  <si>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</si>
  <si>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</si>
  <si>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</si>
  <si>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</si>
  <si>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</si>
  <si>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</si>
  <si>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</si>
  <si>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</si>
  <si>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</si>
  <si>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</si>
  <si>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</si>
  <si>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</si>
  <si>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</si>
  <si>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</si>
  <si>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</si>
  <si>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</si>
  <si>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</si>
  <si>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</si>
  <si>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</si>
  <si>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</si>
  <si>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</si>
  <si>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</si>
  <si>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</si>
  <si>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</si>
  <si>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</si>
  <si>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</si>
  <si>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</si>
  <si>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</si>
  <si>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</si>
  <si>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</si>
  <si>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</si>
  <si>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</si>
  <si>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</si>
  <si>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</si>
  <si>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</si>
  <si>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</si>
  <si>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</si>
  <si>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</si>
  <si>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</si>
  <si>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</si>
  <si>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</si>
  <si>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</si>
  <si>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</si>
  <si>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</si>
  <si>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</si>
  <si>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</si>
  <si>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</si>
  <si>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</si>
  <si>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</si>
  <si>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</si>
  <si>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</si>
  <si>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</si>
  <si>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</si>
  <si>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</si>
  <si>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</si>
  <si>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</si>
  <si>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</si>
  <si>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</si>
  <si>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</si>
  <si>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</si>
  <si>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</si>
  <si>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</si>
  <si>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</si>
  <si>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</si>
  <si>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</si>
  <si>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</si>
  <si>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</si>
  <si>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</si>
  <si>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</si>
  <si>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</si>
  <si>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</si>
  <si>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</si>
  <si>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</si>
  <si>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</si>
  <si>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</si>
  <si>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</si>
  <si>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</si>
  <si>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</si>
  <si>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</si>
  <si>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</si>
  <si>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</si>
  <si>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</si>
  <si>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</si>
  <si>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</si>
  <si>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</si>
  <si>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</si>
  <si>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</si>
  <si>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</si>
  <si>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</si>
  <si>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</si>
  <si>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</si>
  <si>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</si>
  <si>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</si>
  <si>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</si>
  <si>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</si>
  <si>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</si>
  <si>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</si>
  <si>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</si>
  <si>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</si>
  <si>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</si>
  <si>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</si>
  <si>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</si>
  <si>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</si>
  <si>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</si>
  <si>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</si>
  <si>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</si>
  <si>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</si>
  <si>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</si>
  <si>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</si>
  <si>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</si>
  <si>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</si>
  <si>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</si>
  <si>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</si>
  <si>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</si>
  <si>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</si>
  <si>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</si>
  <si>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</si>
  <si>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</si>
  <si>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</si>
  <si>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</si>
  <si>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</si>
  <si>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</si>
  <si>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</si>
  <si>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</si>
  <si>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</si>
  <si>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</si>
  <si>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</si>
  <si>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</si>
  <si>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</si>
  <si>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</si>
  <si>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</si>
  <si>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</si>
  <si>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</si>
  <si>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</si>
  <si>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</si>
  <si>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</si>
  <si>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</si>
  <si>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</si>
  <si>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</si>
  <si>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</si>
  <si>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</si>
  <si>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</si>
  <si>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</si>
  <si>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</si>
  <si>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</si>
  <si>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</si>
  <si>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</si>
  <si>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</si>
  <si>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</si>
  <si>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</si>
  <si>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</si>
  <si>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</si>
  <si>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</si>
  <si>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</si>
  <si>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</si>
  <si>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</si>
  <si>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</si>
  <si>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</si>
  <si>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</si>
  <si>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</si>
  <si>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</si>
  <si>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</si>
  <si>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</si>
  <si>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</si>
  <si>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</si>
  <si>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</si>
  <si>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</si>
  <si>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</si>
  <si>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</si>
  <si>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</si>
  <si>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</si>
  <si>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</si>
  <si>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</si>
  <si>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</si>
  <si>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</si>
  <si>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</si>
  <si>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</si>
  <si>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</si>
  <si>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</si>
  <si>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</si>
  <si>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</si>
  <si>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</si>
  <si>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</si>
  <si>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</si>
  <si>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</si>
  <si>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</si>
  <si>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</si>
  <si>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</si>
  <si>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</si>
  <si>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</si>
  <si>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</si>
  <si>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</si>
  <si>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</si>
  <si>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</si>
  <si>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</si>
  <si>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</si>
  <si>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</si>
  <si>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</si>
  <si>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</si>
  <si>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</si>
  <si>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</si>
  <si>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</si>
  <si>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</si>
  <si>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</si>
  <si>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</si>
  <si>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</si>
  <si>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</si>
  <si>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</si>
  <si>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</si>
  <si>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</si>
  <si>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</si>
  <si>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</si>
  <si>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</si>
  <si>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</si>
  <si>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</si>
  <si>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</si>
  <si>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</si>
  <si>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</si>
  <si>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</si>
  <si>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</si>
  <si>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</si>
  <si>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</si>
  <si>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</si>
  <si>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</si>
  <si>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</si>
  <si>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</si>
  <si>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</si>
  <si>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</si>
  <si>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</si>
  <si>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</si>
  <si>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</si>
  <si>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</si>
  <si>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</si>
  <si>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</si>
  <si>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</si>
  <si>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</si>
  <si>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</si>
  <si>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</si>
  <si>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</si>
  <si>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</si>
  <si>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</si>
  <si>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</si>
  <si>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</si>
  <si>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</si>
  <si>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</si>
  <si>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</si>
  <si>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</si>
  <si>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</si>
  <si>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</si>
  <si>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</si>
  <si>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</si>
  <si>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</si>
  <si>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</si>
  <si>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</si>
  <si>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</si>
  <si>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</si>
  <si>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</si>
  <si>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</si>
  <si>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</si>
  <si>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</si>
  <si>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</si>
  <si>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</si>
  <si>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</si>
  <si>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</si>
  <si>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</si>
  <si>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</si>
  <si>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</si>
  <si>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</si>
  <si>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</si>
  <si>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</si>
  <si>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</si>
  <si>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</si>
  <si>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</si>
  <si>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</si>
  <si>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</si>
  <si>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</si>
  <si>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</si>
  <si>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</si>
  <si>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</si>
  <si>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</si>
  <si>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</si>
  <si>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</si>
  <si>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</si>
  <si>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</si>
  <si>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</si>
  <si>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</si>
  <si>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</si>
  <si>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</si>
  <si>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</si>
  <si>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</si>
  <si>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</si>
  <si>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</si>
  <si>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</si>
  <si>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</si>
  <si>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</si>
  <si>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</si>
  <si>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</si>
  <si>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</si>
  <si>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</si>
  <si>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</si>
  <si>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</si>
  <si>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</si>
  <si>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</si>
  <si>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</si>
  <si>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</si>
  <si>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</si>
  <si>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</si>
  <si>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</si>
  <si>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</si>
  <si>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</si>
  <si>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</si>
  <si>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</si>
  <si>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</si>
  <si>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</si>
  <si>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</si>
  <si>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</si>
  <si>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</si>
  <si>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</si>
  <si>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</si>
  <si>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</si>
  <si>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</si>
  <si>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</si>
  <si>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</si>
  <si>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</si>
  <si>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</si>
  <si>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</si>
  <si>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</si>
  <si>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</si>
  <si>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</si>
  <si>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</si>
  <si>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</si>
  <si>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</si>
  <si>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</si>
  <si>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</si>
  <si>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</si>
  <si>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</si>
  <si>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</si>
  <si>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</si>
  <si>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</si>
  <si>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</si>
  <si>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</si>
  <si>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</si>
  <si>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</si>
  <si>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</si>
  <si>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</si>
  <si>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</si>
  <si>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</si>
  <si>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</si>
  <si>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</si>
  <si>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</si>
  <si>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</si>
  <si>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</si>
  <si>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</si>
  <si>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</si>
  <si>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</si>
  <si>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</si>
  <si>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</si>
  <si>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</si>
  <si>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</si>
  <si>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</si>
  <si>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</si>
  <si>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</si>
  <si>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</si>
  <si>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</si>
  <si>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</si>
  <si>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</si>
  <si>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</si>
  <si>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</si>
  <si>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</si>
  <si>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</si>
  <si>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</si>
  <si>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</si>
  <si>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</si>
  <si>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</si>
  <si>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</si>
  <si>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</si>
  <si>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</si>
  <si>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</si>
  <si>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</si>
  <si>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</si>
  <si>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</si>
  <si>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</si>
  <si>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</si>
  <si>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</si>
  <si>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</si>
  <si>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</si>
  <si>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</si>
  <si>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</si>
  <si>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</si>
  <si>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</si>
  <si>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</si>
  <si>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</si>
  <si>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</si>
  <si>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</si>
  <si>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</si>
  <si>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</si>
  <si>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</si>
  <si>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</si>
  <si>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</si>
  <si>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</si>
  <si>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</si>
  <si>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</si>
  <si>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</si>
  <si>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</si>
  <si>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</si>
  <si>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</si>
  <si>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</si>
  <si>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</si>
  <si>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</si>
  <si>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</si>
  <si>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</si>
  <si>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</si>
  <si>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</si>
  <si>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</si>
  <si>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</si>
  <si>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</si>
  <si>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</si>
  <si>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</si>
  <si>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</si>
  <si>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</si>
  <si>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</si>
  <si>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</si>
  <si>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</si>
  <si>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</si>
  <si>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</si>
  <si>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</si>
  <si>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</si>
  <si>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</si>
  <si>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</si>
  <si>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</si>
  <si>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</si>
  <si>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</si>
  <si>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</si>
  <si>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</si>
  <si>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</si>
  <si>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</si>
  <si>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</si>
  <si>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</si>
  <si>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</si>
  <si>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</si>
  <si>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</si>
  <si>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</si>
  <si>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</si>
  <si>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</si>
  <si>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</si>
  <si>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</si>
  <si>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</si>
  <si>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</si>
  <si>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</si>
  <si>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</si>
  <si>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</si>
  <si>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</si>
  <si>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</si>
  <si>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</si>
  <si>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</si>
  <si>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</si>
  <si>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</si>
  <si>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</si>
  <si>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</si>
  <si>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</si>
  <si>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</si>
  <si>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</si>
  <si>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</si>
  <si>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</si>
  <si>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</si>
  <si>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</si>
  <si>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</si>
  <si>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</si>
  <si>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</si>
  <si>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</si>
  <si>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</si>
  <si>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</si>
  <si>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</si>
  <si>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</si>
  <si>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</si>
  <si>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</si>
  <si>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</si>
  <si>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</si>
  <si>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</si>
  <si>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</si>
  <si>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</si>
  <si>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</si>
  <si>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</si>
  <si>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</si>
  <si>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</si>
  <si>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</si>
  <si>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</si>
  <si>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</si>
  <si>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</si>
  <si>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</si>
  <si>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</si>
  <si>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</si>
  <si>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</si>
  <si>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</si>
  <si>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</si>
  <si>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</si>
  <si>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</si>
  <si>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</si>
  <si>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</si>
  <si>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</si>
  <si>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</si>
  <si>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</si>
  <si>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</si>
  <si>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</si>
  <si>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</si>
  <si>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</si>
  <si>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</si>
  <si>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</si>
  <si>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</si>
  <si>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</si>
  <si>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</si>
  <si>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</si>
  <si>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</si>
  <si>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</si>
  <si>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</si>
  <si>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</si>
  <si>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</si>
  <si>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</si>
  <si>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</si>
  <si>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</si>
  <si>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</si>
  <si>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</si>
  <si>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</si>
  <si>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</si>
  <si>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</si>
  <si>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</si>
  <si>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</si>
  <si>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</si>
  <si>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</si>
  <si>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</si>
  <si>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</si>
  <si>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</si>
  <si>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</si>
  <si>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</si>
  <si>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</si>
  <si>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</si>
  <si>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</si>
  <si>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</si>
  <si>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</si>
  <si>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</si>
  <si>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</si>
  <si>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</si>
  <si>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</si>
  <si>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</si>
  <si>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</si>
  <si>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</si>
  <si>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</si>
  <si>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</si>
  <si>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</si>
  <si>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</si>
  <si>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</si>
  <si>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</si>
  <si>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</si>
  <si>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</si>
  <si>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</si>
  <si>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</si>
  <si>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</si>
  <si>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</si>
  <si>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</si>
  <si>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</si>
  <si>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</si>
  <si>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</si>
  <si>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</si>
  <si>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</si>
  <si>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</si>
  <si>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</si>
  <si>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</si>
  <si>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</si>
  <si>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</si>
  <si>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</si>
  <si>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</si>
  <si>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</si>
  <si>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</si>
  <si>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</si>
  <si>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</si>
  <si>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</si>
  <si>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</si>
  <si>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</si>
  <si>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</si>
  <si>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</si>
  <si>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</si>
  <si>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</si>
  <si>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</si>
  <si>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</si>
  <si>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</si>
  <si>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</si>
  <si>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</si>
  <si>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</si>
  <si>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</si>
  <si>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</si>
  <si>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</si>
  <si>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</si>
  <si>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</si>
  <si>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</si>
  <si>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</si>
  <si>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</si>
  <si>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</si>
  <si>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</si>
  <si>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</si>
  <si>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</si>
  <si>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</si>
  <si>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</si>
  <si>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</si>
  <si>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</si>
  <si>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</si>
  <si>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</si>
  <si>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</si>
  <si>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</si>
  <si>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</si>
  <si>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</si>
  <si>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</si>
  <si>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</si>
  <si>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</si>
  <si>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</si>
  <si>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</si>
  <si>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</si>
  <si>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</si>
  <si>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</si>
  <si>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</si>
  <si>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</si>
  <si>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</si>
  <si>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</si>
  <si>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</si>
  <si>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</si>
  <si>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</si>
  <si>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</si>
  <si>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</si>
  <si>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</si>
  <si>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</si>
  <si>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</si>
  <si>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</si>
  <si>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</si>
  <si>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</si>
  <si>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</si>
  <si>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</si>
  <si>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</si>
  <si>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</si>
  <si>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</si>
  <si>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</si>
  <si>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</si>
  <si>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</si>
  <si>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</si>
  <si>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</si>
  <si>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</si>
  <si>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</si>
  <si>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</si>
  <si>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</si>
  <si>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</si>
  <si>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</si>
  <si>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</si>
  <si>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</si>
  <si>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</si>
  <si>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</si>
  <si>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</si>
  <si>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</si>
  <si>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</si>
  <si>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</si>
  <si>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</si>
  <si>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</si>
  <si>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</si>
  <si>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</si>
  <si>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</si>
  <si>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</si>
  <si>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</si>
  <si>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</si>
  <si>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</si>
  <si>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</si>
  <si>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</si>
  <si>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</si>
  <si>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</si>
  <si>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</si>
  <si>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</si>
  <si>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</si>
  <si>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</si>
  <si>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</si>
  <si>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</si>
  <si>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</si>
  <si>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</si>
  <si>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</si>
  <si>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</si>
  <si>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</si>
  <si>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</si>
  <si>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</si>
  <si>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</si>
  <si>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</si>
  <si>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</si>
  <si>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</si>
  <si>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</si>
  <si>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</si>
  <si>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</si>
  <si>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</si>
  <si>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</si>
  <si>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</si>
  <si>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</si>
  <si>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</si>
  <si>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</si>
  <si>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</si>
  <si>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</si>
  <si>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</si>
  <si>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</si>
  <si>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</si>
  <si>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</si>
  <si>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</si>
  <si>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</si>
  <si>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</si>
  <si>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</si>
  <si>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</si>
  <si>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</si>
  <si>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</si>
  <si>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</si>
  <si>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</si>
  <si>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</si>
  <si>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</si>
  <si>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</si>
  <si>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</si>
  <si>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</si>
  <si>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</si>
  <si>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</si>
  <si>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</si>
  <si>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</si>
  <si>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</si>
  <si>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</si>
  <si>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</si>
  <si>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</si>
  <si>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</si>
  <si>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</si>
  <si>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</si>
  <si>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</si>
  <si>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</si>
  <si>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</si>
  <si>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</si>
  <si>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</si>
  <si>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</si>
  <si>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</si>
  <si>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</si>
  <si>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</si>
  <si>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</si>
  <si>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</si>
  <si>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</si>
  <si>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</si>
  <si>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</si>
  <si>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</si>
  <si>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</si>
  <si>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</si>
  <si>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</si>
  <si>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</si>
  <si>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</si>
  <si>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</si>
  <si>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</si>
  <si>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</si>
  <si>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</si>
  <si>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</si>
  <si>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</si>
  <si>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</si>
  <si>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</si>
  <si>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</si>
  <si>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</si>
  <si>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</si>
  <si>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</si>
  <si>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</si>
  <si>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</si>
  <si>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</si>
  <si>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</si>
  <si>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</si>
  <si>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</si>
  <si>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</si>
  <si>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</si>
  <si>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</si>
  <si>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</si>
  <si>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</si>
  <si>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</si>
  <si>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</si>
  <si>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</si>
  <si>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</si>
  <si>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</si>
  <si>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</si>
  <si>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</si>
  <si>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</si>
  <si>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</si>
  <si>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</si>
  <si>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</si>
  <si>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</si>
  <si>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</si>
  <si>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</si>
  <si>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</si>
  <si>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</si>
  <si>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</si>
  <si>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</si>
  <si>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</si>
  <si>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</si>
  <si>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</si>
  <si>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</si>
  <si>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</si>
  <si>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</si>
  <si>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</si>
  <si>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</si>
  <si>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</si>
  <si>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</si>
  <si>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</si>
  <si>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</si>
  <si>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</si>
  <si>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</si>
  <si>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</si>
  <si>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</si>
  <si>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</si>
  <si>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</si>
  <si>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</si>
  <si>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</si>
  <si>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</si>
  <si>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</si>
  <si>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</si>
  <si>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</si>
  <si>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</si>
  <si>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</si>
  <si>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</si>
  <si>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</si>
  <si>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</si>
  <si>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</si>
  <si>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</si>
  <si>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</si>
  <si>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</si>
  <si>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</si>
  <si>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</si>
  <si>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</si>
  <si>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</si>
  <si>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</si>
  <si>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</si>
  <si>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</si>
  <si>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</si>
  <si>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</si>
  <si>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</si>
  <si>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</si>
  <si>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</si>
  <si>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</si>
  <si>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</si>
  <si>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</si>
  <si>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</si>
  <si>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</si>
  <si>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</si>
  <si>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</si>
  <si>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</si>
  <si>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</si>
  <si>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</si>
  <si>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</si>
  <si>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</si>
  <si>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</si>
  <si>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</si>
  <si>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</si>
  <si>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</si>
  <si>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</si>
  <si>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</si>
  <si>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</si>
  <si>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</si>
  <si>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</si>
  <si>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</si>
  <si>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</si>
  <si>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</si>
  <si>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</si>
  <si>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</si>
  <si>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</si>
  <si>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</si>
  <si>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</si>
  <si>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</si>
  <si>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</si>
  <si>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</si>
  <si>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</si>
  <si>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</si>
  <si>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</si>
  <si>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</si>
  <si>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</si>
  <si>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</si>
  <si>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</si>
  <si>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</si>
  <si>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</si>
  <si>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</si>
  <si>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</si>
  <si>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</si>
  <si>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</si>
  <si>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</si>
  <si>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</si>
  <si>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</si>
  <si>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</si>
  <si>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</si>
  <si>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</si>
  <si>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</si>
  <si>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</si>
  <si>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</si>
  <si>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</si>
  <si>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</si>
  <si>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</si>
  <si>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</si>
  <si>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</si>
  <si>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</si>
  <si>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</si>
  <si>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</si>
  <si>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</si>
  <si>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</si>
  <si>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</si>
  <si>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</si>
  <si>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</si>
  <si>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</si>
  <si>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</si>
  <si>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</si>
  <si>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</si>
  <si>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</si>
  <si>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</si>
  <si>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</si>
  <si>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</si>
  <si>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</si>
  <si>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</si>
  <si>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</si>
  <si>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</si>
  <si>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</si>
  <si>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</si>
  <si>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</si>
  <si>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</si>
  <si>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</si>
  <si>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</si>
  <si>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</si>
  <si>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</si>
  <si>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</si>
  <si>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</si>
  <si>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</si>
  <si>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</si>
  <si>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</si>
  <si>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</si>
  <si>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</si>
  <si>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</si>
  <si>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</si>
  <si>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</si>
  <si>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</si>
  <si>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</si>
  <si>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</si>
  <si>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</si>
  <si>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</si>
  <si>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</si>
  <si>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</si>
  <si>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</si>
  <si>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</si>
  <si>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</si>
  <si>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</si>
  <si>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</si>
  <si>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</si>
  <si>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</si>
  <si>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</si>
  <si>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</si>
  <si>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</si>
  <si>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</si>
  <si>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</si>
  <si>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</si>
  <si>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</si>
  <si>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</si>
  <si>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</si>
  <si>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</si>
  <si>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</si>
  <si>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</si>
  <si>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</si>
  <si>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</si>
  <si>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</si>
  <si>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</si>
  <si>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</si>
  <si>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</si>
  <si>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</si>
  <si>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</si>
  <si>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</si>
  <si>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</si>
  <si>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</si>
  <si>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</si>
  <si>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</si>
  <si>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</si>
  <si>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</si>
  <si>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</si>
  <si>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</si>
  <si>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</si>
  <si>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</si>
  <si>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</si>
  <si>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</si>
  <si>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</si>
  <si>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</si>
  <si>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</si>
  <si>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</si>
  <si>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</si>
  <si>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</si>
  <si>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</si>
  <si>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</si>
  <si>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</si>
  <si>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</si>
  <si>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</si>
  <si>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</si>
  <si>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</si>
  <si>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</si>
  <si>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</si>
  <si>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</si>
  <si>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</si>
  <si>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</si>
  <si>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</si>
  <si>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</si>
  <si>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</si>
  <si>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</si>
  <si>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</si>
  <si>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</si>
  <si>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</si>
  <si>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</si>
  <si>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</si>
  <si>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</si>
  <si>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</si>
  <si>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</si>
  <si>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</si>
  <si>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</si>
  <si>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</si>
  <si>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</si>
  <si>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</si>
  <si>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</si>
  <si>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</si>
  <si>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</si>
  <si>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</si>
  <si>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</si>
  <si>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</si>
  <si>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</si>
  <si>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</si>
  <si>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</si>
  <si>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</si>
  <si>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</si>
  <si>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</si>
  <si>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</si>
  <si>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</si>
  <si>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</si>
  <si>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</si>
  <si>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</si>
  <si>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</si>
  <si>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</si>
  <si>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</si>
  <si>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</si>
  <si>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</si>
  <si>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</si>
  <si>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</si>
  <si>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</si>
  <si>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</si>
  <si>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</si>
  <si>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</si>
  <si>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</si>
  <si>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</si>
  <si>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</si>
  <si>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</si>
  <si>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</si>
  <si>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</si>
  <si>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</si>
  <si>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</si>
  <si>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</si>
  <si>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</si>
  <si>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</si>
  <si>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</si>
  <si>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</si>
  <si>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</si>
  <si>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</si>
  <si>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</si>
  <si>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</si>
  <si>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</si>
  <si>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</si>
  <si>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</si>
  <si>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</si>
  <si>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</si>
  <si>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</si>
  <si>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</si>
  <si>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</si>
  <si>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</si>
  <si>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</si>
  <si>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</si>
  <si>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</si>
  <si>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</si>
  <si>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</si>
  <si>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</si>
  <si>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</si>
  <si>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</si>
  <si>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</si>
  <si>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</si>
  <si>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</si>
  <si>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</si>
  <si>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</si>
  <si>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</si>
  <si>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</si>
  <si>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</si>
  <si>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</si>
  <si>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</si>
  <si>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</si>
  <si>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</si>
  <si>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</si>
  <si>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</si>
  <si>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</si>
  <si>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</si>
  <si>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</si>
  <si>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</si>
  <si>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</si>
  <si>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</si>
  <si>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</si>
  <si>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</si>
  <si>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</si>
  <si>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</si>
  <si>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</si>
  <si>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</si>
  <si>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</si>
  <si>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</si>
  <si>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</si>
  <si>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</si>
  <si>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</si>
  <si>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</si>
  <si>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</si>
  <si>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</si>
  <si>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</si>
  <si>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</si>
  <si>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</si>
  <si>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</si>
  <si>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</si>
  <si>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</si>
  <si>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</si>
  <si>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</si>
  <si>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</si>
  <si>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</si>
  <si>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</si>
  <si>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</si>
  <si>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</si>
  <si>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</si>
  <si>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</si>
  <si>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</si>
  <si>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</si>
  <si>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</si>
  <si>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</si>
  <si>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</si>
  <si>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</si>
  <si>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</si>
  <si>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</si>
  <si>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</si>
  <si>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</si>
  <si>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</si>
  <si>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</si>
  <si>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</si>
  <si>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</si>
  <si>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</si>
  <si>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</si>
  <si>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</si>
  <si>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</si>
  <si>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</si>
  <si>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</si>
  <si>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</si>
  <si>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</si>
  <si>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</si>
  <si>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</si>
  <si>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</si>
  <si>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</si>
  <si>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</si>
  <si>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</si>
  <si>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</si>
  <si>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</si>
  <si>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</si>
  <si>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</si>
  <si>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</si>
  <si>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</si>
  <si>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</si>
  <si>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</si>
  <si>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</si>
  <si>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</si>
  <si>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</si>
  <si>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</si>
  <si>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</si>
  <si>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</si>
  <si>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</si>
  <si>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</si>
  <si>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</si>
  <si>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</si>
  <si>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</si>
  <si>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</si>
  <si>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</si>
  <si>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</si>
  <si>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</si>
  <si>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</si>
  <si>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</si>
  <si>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</si>
  <si>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</si>
  <si>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</si>
  <si>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</si>
  <si>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</si>
  <si>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</si>
  <si>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</si>
  <si>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</si>
  <si>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</si>
  <si>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</si>
  <si>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</si>
  <si>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</si>
  <si>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</si>
  <si>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</si>
  <si>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</si>
  <si>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</si>
  <si>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</si>
  <si>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</si>
  <si>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</si>
  <si>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</si>
  <si>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</si>
  <si>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</si>
  <si>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</si>
  <si>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</si>
  <si>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</si>
  <si>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</si>
  <si>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</si>
  <si>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</si>
  <si>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</si>
  <si>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</si>
  <si>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</si>
  <si>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</si>
  <si>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</si>
  <si>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</si>
  <si>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</si>
  <si>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</si>
  <si>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</si>
  <si>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</si>
  <si>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</si>
  <si>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</si>
  <si>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</si>
  <si>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</si>
  <si>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</si>
  <si>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</si>
  <si>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</si>
  <si>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</si>
  <si>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</si>
  <si>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</si>
  <si>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</si>
  <si>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</si>
  <si>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</si>
  <si>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</si>
  <si>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</si>
  <si>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</si>
  <si>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</si>
  <si>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</si>
  <si>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</si>
  <si>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</si>
  <si>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</si>
  <si>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</si>
  <si>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</si>
  <si>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</si>
  <si>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</si>
  <si>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</si>
  <si>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</si>
  <si>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</si>
  <si>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</si>
  <si>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</si>
  <si>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</si>
  <si>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</si>
  <si>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</si>
  <si>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</si>
  <si>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</si>
  <si>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</si>
  <si>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</si>
  <si>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</si>
  <si>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</si>
  <si>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</si>
  <si>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</si>
  <si>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</si>
  <si>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</si>
  <si>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</si>
  <si>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</si>
  <si>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</si>
  <si>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</si>
  <si>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</si>
  <si>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</si>
  <si>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</si>
  <si>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</si>
  <si>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</si>
  <si>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</si>
  <si>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</si>
  <si>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</si>
  <si>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</si>
  <si>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</si>
  <si>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</si>
  <si>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</si>
  <si>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</si>
  <si>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</si>
  <si>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</si>
  <si>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</si>
  <si>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</si>
  <si>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</si>
  <si>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</si>
  <si>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</si>
  <si>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</si>
  <si>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</si>
  <si>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</si>
  <si>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</si>
  <si>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</si>
  <si>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</si>
  <si>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</si>
  <si>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</si>
  <si>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</si>
  <si>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</si>
  <si>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</si>
  <si>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</si>
  <si>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</si>
  <si>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</si>
  <si>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</si>
  <si>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</si>
  <si>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</si>
  <si>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</si>
  <si>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</si>
  <si>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</si>
  <si>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</si>
  <si>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</si>
  <si>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</si>
  <si>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</si>
  <si>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</si>
  <si>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</si>
  <si>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</si>
  <si>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</si>
  <si>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</si>
  <si>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</si>
  <si>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</si>
  <si>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</si>
  <si>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</si>
  <si>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</si>
  <si>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</si>
  <si>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</si>
  <si>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</si>
  <si>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</si>
  <si>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</si>
  <si>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</si>
  <si>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</si>
  <si>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</si>
  <si>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</si>
  <si>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</si>
  <si>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</si>
  <si>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</si>
  <si>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</si>
  <si>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</si>
  <si>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</si>
  <si>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</si>
  <si>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</si>
  <si>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</si>
  <si>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</si>
  <si>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</si>
  <si>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</si>
  <si>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</si>
  <si>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</si>
  <si>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</si>
  <si>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</si>
  <si>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</si>
  <si>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</si>
  <si>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</si>
  <si>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</si>
  <si>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</si>
  <si>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</si>
  <si>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</si>
  <si>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</si>
  <si>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</si>
  <si>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</si>
  <si>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</si>
  <si>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</si>
  <si>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</si>
  <si>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</si>
  <si>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</si>
  <si>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</si>
  <si>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</si>
  <si>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</si>
  <si>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</si>
  <si>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</si>
  <si>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</si>
  <si>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</si>
  <si>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</si>
  <si>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</si>
  <si>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</si>
  <si>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</si>
  <si>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</si>
  <si>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</si>
  <si>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</si>
  <si>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</si>
  <si>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</si>
  <si>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</si>
  <si>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</si>
  <si>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</si>
  <si>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</si>
  <si>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</si>
  <si>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</si>
  <si>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</si>
  <si>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</si>
  <si>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</si>
  <si>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</si>
  <si>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</si>
  <si>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</si>
  <si>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</si>
  <si>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</si>
  <si>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</si>
  <si>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</si>
  <si>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</si>
  <si>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</si>
  <si>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</si>
  <si>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</si>
  <si>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</si>
  <si>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</si>
  <si>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</si>
  <si>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</si>
  <si>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</si>
  <si>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</si>
  <si>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</si>
  <si>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</si>
  <si>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</si>
  <si>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</si>
  <si>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</si>
  <si>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</si>
  <si>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</si>
  <si>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</si>
  <si>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</si>
  <si>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</si>
  <si>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</si>
  <si>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</si>
  <si>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</si>
  <si>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</si>
  <si>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</si>
  <si>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</si>
  <si>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</si>
  <si>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</si>
  <si>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</si>
  <si>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</si>
  <si>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</si>
  <si>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</si>
  <si>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</si>
  <si>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</si>
  <si>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</si>
  <si>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</si>
  <si>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</si>
  <si>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</si>
  <si>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</si>
  <si>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</si>
  <si>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</si>
  <si>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</si>
  <si>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</si>
  <si>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</si>
  <si>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</si>
  <si>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</si>
  <si>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</si>
  <si>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</si>
  <si>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</si>
  <si>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</si>
  <si>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</si>
  <si>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</si>
  <si>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</si>
  <si>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</si>
  <si>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</si>
  <si>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</si>
  <si>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</si>
  <si>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</si>
  <si>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</si>
  <si>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</si>
  <si>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</si>
  <si>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</si>
  <si>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</si>
  <si>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</si>
  <si>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</si>
  <si>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</si>
  <si>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</si>
  <si>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</si>
  <si>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</si>
  <si>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</si>
  <si>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</si>
  <si>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</si>
  <si>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</si>
  <si>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</si>
  <si>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</si>
  <si>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</si>
  <si>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</si>
  <si>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</si>
  <si>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</si>
  <si>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</si>
  <si>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</si>
  <si>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</si>
  <si>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</si>
  <si>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</si>
  <si>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</si>
  <si>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</si>
  <si>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</si>
  <si>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</si>
  <si>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</si>
  <si>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</si>
  <si>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</si>
  <si>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</si>
  <si>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</si>
  <si>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</si>
  <si>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</si>
  <si>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</si>
  <si>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</si>
  <si>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</si>
  <si>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</si>
  <si>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</si>
  <si>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</si>
  <si>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</si>
  <si>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</si>
  <si>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</si>
  <si>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</si>
  <si>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</si>
  <si>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</si>
  <si>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</si>
  <si>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</si>
  <si>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</si>
  <si>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</si>
  <si>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</si>
  <si>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</si>
  <si>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</si>
  <si>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</si>
  <si>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</si>
  <si>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</si>
  <si>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</si>
  <si>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</si>
  <si>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</si>
  <si>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</si>
  <si>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</si>
  <si>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</si>
  <si>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</si>
  <si>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</si>
  <si>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</si>
  <si>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</si>
  <si>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</si>
  <si>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</si>
  <si>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</si>
  <si>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</si>
  <si>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</si>
  <si>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</si>
  <si>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</si>
  <si>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</si>
  <si>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</si>
  <si>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</si>
  <si>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</si>
  <si>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</si>
  <si>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</si>
  <si>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</si>
  <si>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</si>
  <si>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</si>
  <si>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</si>
  <si>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</si>
  <si>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</si>
  <si>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</si>
  <si>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</si>
  <si>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</si>
  <si>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</si>
  <si>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</si>
  <si>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</si>
  <si>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</si>
  <si>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</si>
  <si>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</si>
  <si>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</si>
  <si>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</si>
  <si>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</si>
  <si>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</si>
  <si>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</si>
  <si>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</si>
  <si>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</si>
  <si>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</si>
  <si>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</si>
  <si>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</si>
  <si>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</si>
  <si>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</si>
  <si>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</si>
  <si>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</si>
  <si>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</si>
  <si>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</si>
  <si>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</si>
  <si>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</si>
  <si>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</si>
  <si>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</si>
  <si>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</si>
  <si>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</si>
  <si>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</si>
  <si>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</si>
  <si>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</si>
  <si>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</si>
  <si>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</si>
  <si>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</si>
  <si>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</si>
  <si>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</si>
  <si>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</si>
  <si>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</si>
  <si>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</si>
  <si>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</si>
  <si>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</si>
  <si>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</si>
  <si>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</si>
  <si>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</si>
  <si>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</si>
  <si>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</si>
  <si>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</si>
  <si>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</si>
  <si>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</si>
  <si>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</si>
  <si>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</si>
  <si>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</si>
  <si>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</si>
  <si>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</si>
  <si>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</si>
  <si>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</si>
  <si>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</si>
  <si>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</si>
  <si>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</si>
  <si>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</si>
  <si>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</si>
  <si>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</si>
  <si>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</si>
  <si>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</si>
  <si>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</si>
  <si>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</si>
  <si>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</si>
  <si>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</si>
  <si>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</si>
  <si>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</si>
  <si>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</si>
  <si>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</si>
  <si>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</si>
  <si>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</si>
  <si>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</si>
  <si>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</si>
  <si>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</si>
  <si>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</si>
  <si>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</si>
  <si>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</si>
  <si>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</si>
  <si>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</si>
  <si>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</si>
  <si>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</si>
  <si>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</si>
  <si>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</si>
  <si>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</si>
  <si>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</si>
  <si>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</si>
  <si>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</si>
  <si>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</si>
  <si>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</si>
  <si>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</si>
  <si>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</si>
  <si>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</si>
  <si>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</si>
  <si>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</si>
  <si>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</si>
  <si>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</si>
  <si>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</si>
  <si>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</si>
  <si>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</si>
  <si>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</si>
  <si>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</si>
  <si>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</si>
  <si>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</si>
  <si>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</si>
  <si>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</si>
  <si>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</si>
  <si>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</si>
  <si>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</si>
  <si>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</si>
  <si>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</si>
  <si>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</si>
  <si>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</si>
  <si>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</si>
  <si>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</si>
  <si>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</si>
  <si>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</si>
  <si>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</si>
  <si>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</si>
  <si>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</si>
  <si>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</si>
  <si>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</si>
  <si>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</si>
  <si>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</si>
  <si>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</si>
  <si>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</si>
  <si>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</si>
  <si>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</si>
  <si>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</si>
  <si>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</si>
  <si>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</si>
  <si>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</si>
  <si>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</si>
  <si>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</si>
  <si>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</si>
  <si>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</si>
  <si>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</si>
  <si>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</si>
  <si>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</si>
  <si>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</si>
  <si>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</si>
  <si>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</si>
  <si>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</si>
  <si>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</si>
  <si>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</si>
  <si>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</si>
  <si>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</si>
  <si>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</si>
  <si>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</si>
  <si>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</si>
  <si>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</si>
  <si>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</si>
  <si>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</si>
  <si>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</si>
  <si>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</si>
  <si>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</si>
  <si>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</si>
  <si>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</si>
  <si>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</si>
  <si>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</si>
  <si>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</si>
  <si>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</si>
  <si>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</si>
  <si>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</si>
  <si>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</si>
  <si>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</si>
  <si>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</si>
  <si>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</si>
  <si>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</si>
  <si>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</si>
  <si>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</si>
  <si>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</si>
  <si>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</si>
  <si>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</si>
  <si>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</si>
  <si>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</si>
  <si>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</si>
  <si>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</si>
  <si>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</si>
  <si>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</si>
  <si>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</si>
  <si>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</si>
  <si>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</si>
  <si>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</si>
  <si>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</si>
  <si>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</si>
  <si>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</si>
  <si>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</si>
  <si>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</si>
  <si>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</si>
  <si>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</si>
  <si>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</si>
  <si>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</si>
  <si>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</si>
  <si>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</si>
  <si>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</si>
  <si>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</si>
  <si>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</si>
  <si>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</si>
  <si>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</si>
  <si>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</si>
  <si>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</si>
  <si>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</si>
  <si>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</si>
  <si>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</si>
  <si>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</si>
  <si>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</si>
  <si>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</si>
  <si>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</si>
  <si>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</si>
  <si>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</si>
  <si>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</si>
  <si>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</si>
  <si>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</si>
  <si>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</si>
  <si>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</si>
  <si>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</si>
  <si>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</si>
  <si>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</si>
  <si>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</si>
  <si>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</si>
  <si>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</si>
  <si>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</si>
  <si>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</si>
  <si>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</si>
  <si>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</si>
  <si>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</si>
  <si>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</si>
  <si>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</si>
  <si>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</si>
  <si>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</si>
  <si>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</si>
  <si>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</si>
  <si>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</si>
  <si>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</si>
  <si>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</si>
  <si>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</si>
  <si>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</si>
  <si>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</si>
  <si>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</si>
  <si>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</si>
  <si>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</si>
  <si>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</si>
  <si>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</si>
  <si>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</si>
  <si>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</si>
  <si>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</si>
  <si>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</si>
  <si>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</si>
  <si>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</si>
  <si>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</si>
  <si>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</si>
  <si>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</si>
  <si>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</si>
  <si>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</si>
  <si>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</si>
  <si>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</si>
  <si>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</si>
  <si>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</si>
  <si>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</si>
  <si>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</si>
  <si>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</si>
  <si>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</si>
  <si>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</si>
  <si>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</si>
  <si>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</si>
  <si>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</si>
  <si>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</si>
  <si>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</si>
  <si>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</si>
  <si>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</si>
  <si>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</si>
  <si>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</si>
  <si>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</si>
  <si>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</si>
  <si>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</si>
  <si>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</si>
  <si>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</si>
  <si>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</si>
  <si>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</si>
  <si>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</si>
  <si>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</si>
  <si>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</si>
  <si>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</si>
  <si>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</si>
  <si>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</si>
  <si>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</si>
  <si>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</si>
  <si>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</si>
  <si>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</si>
  <si>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</si>
  <si>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</si>
  <si>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</si>
  <si>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</si>
  <si>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</si>
  <si>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</si>
  <si>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</si>
  <si>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</si>
  <si>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</si>
  <si>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</si>
  <si>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</si>
  <si>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</si>
  <si>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</si>
  <si>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</si>
  <si>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</si>
  <si>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</si>
  <si>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</si>
  <si>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</si>
  <si>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</si>
  <si>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</si>
  <si>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</si>
  <si>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</si>
  <si>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</si>
  <si>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</si>
  <si>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</si>
  <si>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</si>
  <si>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</si>
  <si>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</si>
  <si>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</si>
  <si>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</si>
  <si>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</si>
  <si>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</si>
  <si>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</si>
  <si>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</si>
  <si>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</si>
  <si>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</si>
  <si>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</si>
  <si>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</si>
  <si>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</si>
  <si>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</si>
  <si>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</si>
  <si>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</si>
  <si>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</si>
  <si>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</si>
  <si>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</si>
  <si>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</si>
  <si>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</si>
  <si>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</si>
  <si>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</si>
  <si>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</si>
  <si>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</si>
  <si>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</si>
  <si>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</si>
  <si>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</si>
  <si>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</si>
  <si>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</si>
  <si>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</si>
  <si>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</si>
  <si>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</si>
  <si>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</si>
  <si>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</si>
  <si>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</si>
  <si>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</si>
  <si>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</si>
  <si>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</si>
  <si>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</si>
  <si>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</si>
  <si>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</si>
  <si>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</si>
  <si>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</si>
  <si>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</si>
  <si>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</si>
  <si>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</si>
  <si>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</si>
  <si>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</si>
  <si>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</si>
  <si>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</si>
  <si>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</si>
  <si>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</si>
  <si>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</si>
  <si>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</si>
  <si>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</si>
  <si>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</si>
  <si>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</si>
  <si>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</si>
  <si>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</si>
  <si>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</si>
  <si>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</si>
  <si>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</si>
  <si>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</si>
  <si>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</si>
  <si>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</si>
  <si>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</si>
  <si>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</si>
  <si>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</si>
  <si>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</si>
  <si>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</si>
  <si>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</si>
  <si>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</si>
  <si>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</si>
  <si>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</si>
  <si>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</si>
  <si>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</si>
  <si>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</si>
  <si>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</si>
  <si>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</si>
  <si>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</si>
  <si>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</si>
  <si>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</si>
  <si>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</si>
  <si>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</si>
  <si>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</si>
  <si>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</si>
  <si>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</si>
  <si>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</si>
  <si>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</si>
  <si>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</si>
  <si>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</si>
  <si>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</si>
  <si>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</si>
  <si>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</si>
  <si>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</si>
  <si>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</si>
  <si>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</si>
  <si>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</si>
  <si>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</si>
  <si>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</si>
  <si>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</si>
  <si>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</si>
  <si>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</si>
  <si>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</si>
  <si>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</si>
  <si>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</si>
  <si>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</si>
  <si>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</si>
  <si>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</si>
  <si>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</si>
  <si>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</si>
  <si>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</si>
  <si>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</si>
  <si>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</si>
  <si>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</si>
  <si>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</si>
  <si>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</si>
  <si>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</si>
  <si>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</si>
  <si>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</si>
  <si>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</si>
  <si>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</si>
  <si>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</si>
  <si>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</si>
  <si>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</si>
  <si>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</si>
  <si>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</si>
  <si>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</si>
  <si>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</si>
  <si>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</si>
  <si>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</si>
  <si>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</si>
  <si>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</si>
  <si>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</si>
  <si>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</si>
  <si>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</si>
  <si>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</si>
  <si>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</si>
  <si>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</si>
  <si>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</si>
  <si>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</si>
  <si>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</si>
  <si>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</si>
  <si>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</si>
  <si>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</si>
  <si>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</si>
  <si>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</si>
  <si>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</si>
  <si>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</si>
  <si>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</si>
  <si>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</si>
  <si>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</si>
  <si>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</si>
  <si>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</si>
  <si>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</si>
  <si>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</si>
  <si>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</si>
  <si>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</si>
  <si>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</si>
  <si>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</si>
  <si>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</si>
  <si>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</si>
  <si>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</si>
  <si>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</si>
  <si>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</si>
  <si>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</si>
  <si>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</si>
  <si>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</si>
  <si>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</si>
  <si>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</si>
  <si>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</si>
  <si>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</si>
  <si>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</si>
  <si>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</si>
  <si>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</si>
  <si>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</si>
  <si>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</si>
  <si>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</si>
  <si>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</si>
  <si>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</si>
  <si>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</si>
  <si>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</si>
  <si>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</si>
  <si>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</si>
  <si>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</si>
  <si>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</si>
  <si>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</si>
  <si>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</si>
  <si>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</si>
  <si>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</si>
  <si>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</si>
  <si>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</si>
  <si>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</si>
  <si>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</si>
  <si>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</si>
  <si>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</si>
  <si>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</si>
  <si>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</si>
  <si>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</si>
  <si>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</si>
  <si>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</si>
  <si>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</si>
  <si>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</si>
  <si>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</si>
  <si>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</si>
  <si>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</si>
  <si>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</si>
  <si>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</si>
  <si>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</si>
  <si>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</si>
  <si>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</si>
  <si>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</si>
  <si>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</si>
  <si>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</si>
  <si>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</si>
  <si>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</si>
  <si>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</si>
  <si>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</si>
  <si>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</si>
  <si>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</si>
  <si>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</si>
  <si>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</si>
  <si>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</si>
  <si>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</si>
  <si>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</si>
  <si>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</si>
  <si>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</si>
  <si>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</si>
  <si>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</si>
  <si>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</si>
  <si>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</si>
  <si>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</si>
  <si>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</si>
  <si>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</si>
  <si>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</si>
  <si>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</si>
  <si>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</si>
  <si>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</si>
  <si>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</si>
  <si>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</si>
  <si>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</si>
  <si>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</si>
  <si>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</si>
  <si>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</si>
  <si>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</si>
  <si>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</si>
  <si>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</si>
  <si>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</si>
  <si>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</si>
  <si>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</si>
  <si>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</si>
  <si>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</si>
  <si>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</si>
  <si>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</si>
  <si>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</si>
  <si>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</si>
  <si>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</si>
  <si>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</si>
  <si>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</si>
  <si>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</si>
  <si>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</si>
  <si>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</si>
  <si>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</si>
  <si>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</si>
  <si>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</si>
  <si>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</si>
  <si>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</si>
  <si>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</si>
  <si>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</si>
  <si>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</si>
  <si>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</si>
  <si>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</si>
  <si>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</si>
  <si>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</si>
  <si>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</si>
  <si>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</si>
  <si>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</si>
  <si>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</si>
  <si>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</si>
  <si>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</si>
  <si>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</si>
  <si>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</si>
  <si>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</si>
  <si>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</si>
  <si>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</si>
  <si>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</si>
  <si>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</si>
  <si>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</si>
  <si>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</si>
  <si>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</si>
  <si>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</si>
  <si>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</si>
  <si>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</si>
  <si>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</si>
  <si>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</si>
  <si>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</si>
  <si>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</si>
  <si>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</si>
  <si>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</si>
  <si>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</si>
  <si>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</si>
  <si>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</si>
  <si>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</si>
  <si>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</si>
  <si>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</si>
  <si>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</si>
  <si>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</si>
  <si>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</si>
  <si>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</si>
  <si>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</si>
  <si>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</si>
  <si>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</si>
  <si>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</si>
  <si>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</si>
  <si>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</si>
  <si>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</si>
  <si>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</si>
  <si>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</si>
  <si>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</si>
  <si>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</si>
  <si>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</si>
  <si>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</si>
  <si>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</si>
  <si>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</si>
  <si>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</si>
  <si>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</si>
  <si>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</si>
  <si>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</si>
  <si>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</si>
  <si>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</si>
  <si>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</si>
  <si>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</si>
  <si>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</si>
  <si>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</si>
  <si>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</si>
  <si>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</si>
  <si>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</si>
  <si>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</si>
  <si>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</si>
  <si>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</si>
  <si>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</si>
  <si>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</si>
  <si>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</si>
  <si>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</si>
  <si>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</si>
  <si>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</si>
  <si>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</si>
  <si>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</si>
  <si>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</si>
  <si>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</si>
  <si>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</si>
  <si>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</si>
  <si>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</si>
  <si>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</si>
  <si>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</si>
  <si>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</si>
  <si>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</si>
  <si>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</si>
  <si>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</si>
  <si>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</si>
  <si>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</si>
  <si>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</si>
  <si>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</si>
  <si>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</si>
  <si>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</si>
  <si>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</si>
  <si>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</si>
  <si>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</si>
  <si>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</si>
  <si>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</si>
  <si>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</si>
  <si>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</si>
  <si>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</si>
  <si>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</si>
  <si>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</si>
  <si>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</si>
  <si>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</si>
  <si>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</si>
  <si>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</si>
  <si>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</si>
  <si>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</si>
  <si>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</si>
  <si>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</si>
  <si>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</si>
  <si>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</si>
  <si>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</si>
  <si>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</si>
  <si>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</si>
  <si>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</si>
  <si>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</si>
  <si>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</si>
  <si>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</si>
  <si>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</si>
  <si>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</si>
  <si>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</si>
  <si>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</si>
  <si>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</si>
  <si>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</si>
  <si>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</si>
  <si>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</si>
  <si>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</si>
  <si>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</si>
  <si>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</si>
  <si>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</si>
  <si>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</si>
  <si>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</si>
  <si>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</si>
  <si>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</si>
  <si>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</si>
  <si>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</si>
  <si>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</si>
  <si>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</si>
  <si>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</si>
  <si>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</si>
  <si>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</si>
  <si>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</si>
  <si>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</si>
  <si>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</si>
  <si>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</si>
  <si>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</si>
  <si>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</si>
  <si>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</si>
  <si>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</si>
  <si>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</si>
  <si>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</si>
  <si>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</si>
  <si>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</si>
  <si>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</si>
  <si>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</si>
  <si>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</si>
  <si>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</si>
  <si>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</si>
  <si>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</si>
  <si>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</si>
  <si>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</si>
  <si>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</si>
  <si>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</si>
  <si>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</si>
  <si>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</si>
  <si>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</si>
  <si>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</si>
  <si>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</si>
  <si>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</si>
  <si>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</si>
  <si>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</si>
  <si>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</si>
  <si>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</si>
  <si>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</si>
  <si>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</si>
  <si>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</si>
  <si>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</si>
  <si>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</si>
  <si>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</si>
  <si>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</si>
  <si>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</si>
  <si>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</si>
  <si>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</si>
  <si>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</si>
  <si>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</si>
  <si>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</si>
  <si>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</si>
  <si>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</si>
  <si>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</si>
  <si>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</si>
  <si>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</si>
  <si>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</si>
  <si>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</si>
  <si>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</si>
  <si>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</si>
  <si>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</si>
  <si>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</si>
  <si>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</si>
  <si>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</si>
  <si>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</si>
  <si>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</si>
  <si>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</si>
  <si>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</si>
  <si>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</si>
  <si>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</si>
  <si>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</si>
  <si>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</si>
  <si>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</si>
  <si>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</si>
  <si>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</si>
  <si>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</si>
  <si>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</si>
  <si>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</si>
  <si>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</si>
  <si>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</si>
  <si>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</si>
  <si>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</si>
  <si>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</si>
  <si>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</si>
  <si>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</si>
  <si>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</si>
  <si>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</si>
  <si>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</si>
  <si>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</si>
  <si>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</si>
  <si>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</si>
  <si>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</si>
  <si>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</si>
  <si>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</si>
  <si>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</si>
  <si>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</si>
  <si>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</si>
  <si>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</si>
  <si>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</si>
  <si>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</si>
  <si>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</si>
  <si>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</si>
  <si>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</si>
  <si>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</si>
  <si>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</si>
  <si>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</si>
  <si>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</si>
  <si>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</si>
  <si>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</si>
  <si>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</si>
  <si>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</si>
  <si>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</si>
  <si>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</si>
  <si>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</si>
  <si>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</si>
  <si>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</si>
  <si>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</si>
  <si>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</si>
  <si>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</si>
  <si>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</si>
  <si>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</si>
  <si>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</si>
  <si>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</si>
  <si>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</si>
  <si>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</si>
  <si>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</si>
  <si>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</si>
  <si>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</si>
  <si>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</si>
  <si>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</si>
  <si>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</si>
  <si>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</si>
  <si>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</si>
  <si>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</si>
  <si>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</si>
  <si>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</si>
  <si>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</si>
  <si>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</si>
  <si>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</si>
  <si>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</si>
  <si>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</si>
  <si>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</si>
  <si>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</si>
  <si>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</si>
  <si>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</si>
  <si>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</si>
  <si>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</si>
  <si>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</si>
  <si>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</si>
  <si>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</si>
  <si>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</si>
  <si>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</si>
  <si>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</si>
  <si>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</si>
  <si>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</si>
  <si>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</si>
  <si>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</si>
  <si>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</si>
  <si>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</si>
  <si>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</si>
  <si>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</si>
  <si>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</si>
  <si>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</si>
  <si>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</si>
  <si>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</si>
  <si>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</si>
  <si>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</si>
  <si>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</si>
  <si>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</si>
  <si>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</si>
  <si>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</si>
  <si>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</si>
  <si>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</si>
  <si>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</si>
  <si>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</si>
  <si>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</si>
  <si>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</si>
  <si>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</si>
  <si>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</si>
  <si>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</si>
  <si>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</si>
  <si>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</si>
  <si>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</si>
  <si>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</si>
  <si>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</si>
  <si>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</si>
  <si>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</si>
  <si>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</si>
  <si>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</si>
  <si>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</si>
  <si>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</si>
  <si>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</si>
  <si>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</si>
  <si>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</si>
  <si>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</si>
  <si>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</si>
  <si>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</si>
  <si>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</si>
  <si>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</si>
  <si>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</si>
  <si>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</si>
  <si>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</si>
  <si>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</si>
  <si>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</si>
  <si>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</si>
  <si>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</si>
  <si>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</si>
  <si>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</si>
  <si>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</si>
  <si>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</si>
  <si>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</si>
  <si>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</si>
  <si>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</si>
  <si>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</si>
  <si>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</si>
  <si>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</si>
  <si>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</si>
  <si>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</si>
  <si>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</si>
  <si>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</si>
  <si>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</si>
  <si>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</si>
  <si>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</si>
  <si>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</si>
  <si>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</si>
  <si>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</si>
  <si>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</si>
  <si>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</si>
  <si>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</si>
  <si>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</si>
  <si>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</si>
  <si>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</si>
  <si>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</si>
  <si>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</si>
  <si>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</si>
  <si>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</si>
  <si>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</si>
  <si>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</si>
  <si>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</si>
  <si>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</si>
  <si>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</si>
  <si>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</si>
  <si>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</si>
  <si>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</si>
  <si>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</si>
  <si>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</si>
  <si>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</si>
  <si>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</si>
  <si>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</si>
  <si>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</si>
  <si>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</si>
  <si>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</si>
  <si>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</si>
  <si>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</si>
  <si>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</si>
  <si>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</si>
  <si>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</si>
  <si>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</si>
  <si>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</si>
  <si>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</si>
  <si>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</si>
  <si>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</si>
  <si>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</si>
  <si>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</si>
  <si>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</si>
  <si>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</si>
  <si>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</si>
  <si>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</si>
  <si>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</si>
  <si>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</si>
  <si>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</si>
  <si>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</si>
  <si>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</si>
  <si>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</si>
  <si>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</si>
  <si>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</si>
  <si>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</si>
  <si>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</si>
  <si>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</si>
  <si>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</si>
  <si>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</si>
  <si>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</si>
  <si>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</si>
  <si>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</si>
  <si>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</si>
  <si>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</si>
  <si>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</si>
  <si>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</si>
  <si>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</si>
  <si>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</si>
  <si>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</si>
  <si>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</si>
  <si>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</si>
  <si>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</si>
  <si>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</si>
  <si>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</si>
  <si>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</si>
  <si>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</si>
  <si>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</si>
  <si>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</si>
  <si>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</si>
  <si>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</si>
  <si>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</si>
  <si>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</si>
  <si>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</si>
  <si>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</si>
  <si>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</si>
  <si>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</si>
  <si>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</si>
  <si>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</si>
  <si>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</si>
  <si>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</si>
  <si>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</si>
  <si>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</si>
  <si>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</si>
  <si>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</si>
  <si>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</si>
  <si>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</si>
  <si>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</si>
  <si>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</si>
  <si>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</si>
  <si>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</si>
  <si>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</si>
  <si>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</si>
  <si>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</si>
  <si>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</si>
  <si>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</si>
  <si>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</si>
  <si>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</si>
  <si>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</si>
  <si>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</si>
  <si>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</si>
  <si>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</si>
  <si>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</si>
  <si>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</si>
  <si>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</si>
  <si>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</si>
  <si>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</si>
  <si>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</si>
  <si>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</si>
  <si>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</si>
  <si>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</si>
  <si>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</si>
  <si>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</si>
  <si>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</si>
  <si>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</si>
  <si>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</si>
  <si>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</si>
  <si>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</si>
  <si>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</si>
  <si>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</si>
  <si>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</si>
  <si>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</si>
  <si>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</si>
  <si>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</si>
  <si>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</si>
  <si>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</si>
  <si>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</si>
  <si>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</si>
  <si>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</si>
  <si>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</si>
  <si>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</si>
  <si>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</si>
  <si>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</si>
  <si>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</si>
  <si>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</si>
  <si>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</si>
  <si>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</si>
  <si>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</si>
  <si>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</si>
  <si>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</si>
  <si>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</si>
  <si>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</si>
  <si>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</si>
  <si>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</si>
  <si>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</si>
  <si>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</si>
  <si>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</si>
  <si>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</si>
  <si>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</si>
  <si>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</si>
  <si>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</si>
  <si>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</si>
  <si>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</si>
  <si>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</si>
  <si>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</si>
  <si>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</si>
  <si>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</si>
  <si>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</si>
  <si>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</si>
  <si>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</si>
  <si>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</si>
  <si>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</si>
  <si>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</si>
  <si>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</si>
  <si>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</si>
  <si>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</si>
  <si>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</si>
  <si>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</si>
  <si>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</si>
  <si>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</si>
  <si>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</si>
  <si>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</si>
  <si>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</si>
  <si>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</si>
  <si>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</si>
  <si>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</si>
  <si>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</si>
  <si>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</si>
  <si>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</si>
  <si>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</si>
  <si>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</si>
  <si>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</si>
  <si>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</si>
  <si>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</si>
  <si>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</si>
  <si>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</si>
  <si>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</si>
  <si>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</si>
  <si>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</si>
  <si>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</si>
  <si>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</si>
  <si>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</si>
  <si>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</si>
  <si>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</si>
  <si>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</si>
  <si>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</si>
  <si>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</si>
  <si>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</si>
  <si>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</si>
  <si>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</si>
  <si>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</si>
  <si>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</si>
  <si>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</si>
  <si>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</si>
  <si>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</si>
  <si>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</si>
  <si>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</si>
  <si>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</si>
  <si>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</si>
  <si>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</si>
  <si>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</si>
  <si>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</si>
  <si>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</si>
  <si>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</si>
  <si>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</si>
  <si>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</si>
  <si>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</si>
  <si>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</si>
  <si>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</si>
  <si>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</si>
  <si>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</si>
  <si>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</si>
  <si>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</si>
  <si>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</si>
  <si>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</si>
  <si>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</si>
  <si>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</si>
  <si>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</si>
  <si>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</si>
  <si>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</si>
  <si>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</si>
  <si>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</si>
  <si>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</si>
  <si>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</si>
  <si>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</si>
  <si>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</si>
  <si>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</si>
  <si>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</si>
  <si>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</si>
  <si>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</si>
  <si>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</si>
  <si>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</si>
  <si>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</si>
  <si>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</si>
  <si>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</si>
  <si>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</si>
  <si>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</si>
  <si>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</si>
  <si>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</si>
  <si>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</si>
  <si>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</si>
  <si>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</si>
  <si>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</si>
  <si>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</si>
  <si>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</si>
  <si>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</si>
  <si>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</si>
  <si>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</si>
  <si>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</si>
  <si>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</si>
  <si>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</si>
  <si>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</si>
  <si>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</si>
  <si>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</si>
  <si>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</si>
  <si>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</si>
  <si>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</si>
  <si>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</si>
  <si>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</si>
  <si>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</si>
  <si>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</si>
  <si>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</si>
  <si>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</si>
  <si>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</si>
  <si>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</si>
  <si>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</si>
  <si>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</si>
  <si>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</si>
  <si>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</si>
  <si>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</si>
  <si>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</si>
  <si>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</si>
  <si>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</si>
  <si>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</si>
  <si>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</si>
  <si>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</si>
  <si>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</si>
  <si>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</si>
  <si>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</si>
  <si>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</si>
  <si>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</si>
  <si>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</si>
  <si>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</si>
  <si>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</si>
  <si>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</si>
  <si>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</si>
  <si>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</si>
  <si>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</si>
  <si>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</si>
  <si>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</si>
  <si>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</si>
  <si>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</si>
  <si>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</si>
  <si>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</si>
  <si>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</si>
  <si>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</si>
  <si>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</si>
  <si>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</si>
  <si>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</si>
  <si>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</si>
  <si>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</si>
  <si>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</si>
  <si>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</si>
  <si>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</si>
  <si>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</si>
  <si>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</si>
  <si>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</si>
  <si>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</si>
  <si>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</si>
  <si>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</si>
  <si>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</si>
  <si>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</si>
  <si>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</si>
  <si>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</si>
  <si>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</si>
  <si>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</si>
  <si>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</si>
  <si>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</si>
  <si>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</si>
  <si>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</si>
  <si>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</si>
  <si>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</si>
  <si>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</si>
  <si>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</si>
  <si>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</si>
  <si>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</si>
  <si>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</si>
  <si>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</si>
  <si>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</si>
  <si>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</si>
  <si>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</si>
  <si>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</si>
  <si>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</si>
  <si>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</si>
  <si>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</si>
  <si>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</si>
  <si>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</si>
  <si>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</si>
  <si>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</si>
  <si>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</si>
  <si>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</si>
  <si>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</si>
  <si>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</si>
  <si>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</si>
  <si>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</si>
  <si>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</si>
  <si>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</si>
  <si>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</si>
  <si>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</si>
  <si>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</si>
  <si>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</si>
  <si>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</si>
  <si>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</si>
  <si>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</si>
  <si>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</si>
  <si>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</si>
  <si>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</si>
  <si>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</si>
  <si>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</si>
  <si>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</si>
  <si>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</si>
  <si>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</si>
  <si>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</si>
  <si>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</si>
  <si>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</si>
  <si>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</si>
  <si>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</si>
  <si>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</si>
  <si>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</si>
  <si>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</si>
  <si>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</si>
  <si>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</si>
  <si>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</si>
  <si>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</si>
  <si>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</si>
  <si>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</si>
  <si>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</si>
  <si>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</si>
  <si>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</si>
  <si>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</si>
  <si>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</si>
  <si>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</si>
  <si>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</si>
  <si>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</si>
  <si>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</si>
  <si>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</si>
  <si>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</si>
  <si>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</si>
  <si>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</si>
  <si>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</si>
  <si>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</si>
  <si>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</si>
  <si>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</si>
  <si>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</si>
  <si>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</si>
  <si>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</si>
  <si>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</si>
  <si>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</si>
  <si>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</si>
  <si>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</si>
  <si>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</si>
  <si>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</si>
  <si>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</si>
  <si>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</si>
  <si>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</si>
  <si>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</si>
  <si>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</si>
  <si>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</si>
  <si>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</si>
  <si>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</si>
  <si>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</si>
  <si>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</si>
  <si>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</si>
  <si>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</si>
  <si>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</si>
  <si>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</si>
  <si>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</si>
  <si>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</si>
  <si>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</si>
  <si>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</si>
  <si>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</si>
  <si>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</si>
  <si>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</si>
  <si>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</si>
  <si>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</si>
  <si>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</si>
  <si>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</si>
  <si>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</si>
  <si>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</si>
  <si>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</si>
  <si>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</si>
  <si>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</si>
  <si>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</si>
  <si>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</si>
  <si>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</si>
  <si>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</si>
  <si>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</si>
  <si>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</si>
  <si>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</si>
  <si>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</si>
  <si>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</si>
  <si>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</si>
  <si>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</si>
  <si>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</si>
  <si>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</si>
  <si>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</si>
  <si>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</si>
  <si>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</si>
  <si>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</si>
  <si>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</si>
  <si>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</si>
  <si>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</si>
  <si>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</si>
  <si>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</si>
  <si>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</si>
  <si>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</si>
  <si>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</si>
  <si>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</si>
  <si>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</si>
  <si>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</si>
  <si>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</si>
  <si>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</si>
  <si>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</si>
  <si>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</si>
  <si>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</si>
  <si>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</si>
  <si>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</si>
  <si>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</si>
  <si>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</si>
  <si>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</si>
  <si>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</si>
  <si>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</si>
  <si>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</si>
  <si>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</si>
  <si>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</si>
  <si>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</si>
  <si>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</si>
  <si>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</si>
  <si>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</si>
  <si>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</si>
  <si>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</si>
  <si>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</si>
  <si>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</si>
  <si>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</si>
  <si>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</si>
  <si>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</si>
  <si>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</si>
  <si>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</si>
  <si>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</si>
  <si>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</si>
  <si>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</si>
  <si>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</si>
  <si>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</si>
  <si>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</si>
  <si>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</si>
  <si>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</si>
  <si>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</si>
  <si>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</si>
  <si>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</si>
  <si>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</si>
  <si>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</si>
  <si>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</si>
  <si>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</si>
  <si>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</si>
  <si>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</si>
  <si>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</si>
  <si>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</si>
  <si>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</si>
  <si>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</si>
  <si>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</si>
  <si>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</si>
  <si>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</si>
  <si>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</si>
  <si>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</si>
  <si>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</si>
  <si>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</si>
  <si>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</si>
  <si>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</si>
  <si>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</si>
  <si>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</si>
  <si>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</si>
  <si>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</si>
  <si>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</si>
  <si>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</si>
  <si>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</si>
  <si>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</si>
  <si>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</si>
  <si>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</si>
  <si>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</si>
  <si>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</si>
  <si>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</si>
  <si>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</si>
  <si>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</si>
  <si>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</si>
  <si>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</si>
  <si>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</si>
  <si>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</si>
  <si>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</si>
  <si>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</si>
  <si>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</si>
  <si>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</si>
  <si>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</si>
  <si>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</si>
  <si>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</si>
  <si>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</si>
  <si>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</si>
  <si>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</si>
  <si>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</si>
  <si>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</si>
  <si>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</si>
  <si>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</si>
  <si>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</si>
  <si>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</si>
  <si>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</si>
  <si>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</si>
  <si>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</si>
  <si>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</si>
  <si>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</si>
  <si>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</si>
  <si>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</si>
  <si>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</si>
  <si>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</si>
  <si>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</si>
  <si>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</si>
  <si>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</si>
  <si>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</si>
  <si>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</si>
  <si>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</si>
  <si>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</si>
  <si>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</si>
  <si>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</si>
  <si>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</si>
  <si>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</si>
  <si>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</si>
  <si>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</si>
  <si>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</si>
  <si>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</si>
  <si>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</si>
  <si>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</si>
  <si>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</si>
  <si>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</si>
  <si>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</si>
  <si>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</si>
  <si>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</si>
  <si>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</si>
  <si>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</si>
  <si>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</si>
  <si>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</si>
  <si>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</si>
  <si>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</si>
  <si>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</si>
  <si>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</si>
  <si>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</si>
  <si>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</si>
  <si>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</si>
  <si>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</si>
  <si>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</si>
  <si>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</si>
  <si>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</si>
  <si>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</si>
  <si>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</si>
  <si>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</si>
  <si>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</si>
  <si>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</si>
  <si>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</si>
  <si>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</si>
  <si>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</si>
  <si>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</si>
  <si>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</si>
  <si>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</si>
  <si>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</si>
  <si>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</si>
  <si>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</si>
  <si>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</si>
  <si>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</si>
  <si>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</si>
  <si>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</si>
  <si>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</si>
  <si>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</si>
  <si>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</si>
  <si>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</si>
  <si>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</si>
  <si>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</si>
  <si>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</si>
  <si>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</si>
  <si>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</si>
  <si>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</si>
  <si>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</si>
  <si>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</si>
  <si>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</si>
  <si>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</si>
  <si>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</si>
  <si>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</si>
  <si>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</si>
  <si>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</si>
  <si>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</si>
  <si>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</si>
  <si>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</si>
  <si>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</si>
  <si>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</si>
  <si>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</si>
  <si>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</si>
  <si>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</si>
  <si>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</si>
  <si>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</si>
  <si>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</si>
  <si>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</si>
  <si>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</si>
  <si>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</si>
  <si>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</si>
  <si>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</si>
  <si>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</si>
  <si>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</si>
  <si>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</si>
  <si>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</si>
  <si>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</si>
  <si>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</si>
  <si>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</si>
  <si>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</si>
  <si>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</si>
  <si>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</si>
  <si>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</si>
  <si>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</si>
  <si>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</si>
  <si>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</si>
  <si>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</si>
  <si>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</si>
  <si>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</si>
  <si>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</si>
  <si>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</si>
  <si>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</si>
  <si>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</si>
  <si>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</si>
  <si>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</si>
  <si>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</si>
  <si>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</si>
  <si>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</si>
  <si>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</si>
  <si>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</si>
  <si>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</si>
  <si>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</si>
  <si>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</si>
  <si>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</si>
  <si>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</si>
  <si>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</si>
  <si>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</si>
  <si>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</si>
  <si>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</si>
  <si>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</si>
  <si>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</si>
  <si>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</si>
  <si>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</si>
  <si>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</si>
  <si>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</si>
  <si>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</si>
  <si>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</si>
  <si>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</si>
  <si>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</si>
  <si>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</si>
  <si>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</si>
  <si>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</si>
  <si>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</si>
  <si>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</si>
  <si>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</si>
  <si>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</si>
  <si>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</si>
  <si>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</si>
  <si>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</si>
  <si>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</si>
  <si>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</si>
  <si>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</si>
  <si>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</si>
  <si>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</si>
  <si>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</si>
  <si>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</si>
  <si>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</si>
  <si>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</si>
  <si>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</si>
  <si>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</si>
  <si>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</si>
  <si>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</si>
  <si>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</si>
  <si>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</si>
  <si>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</si>
  <si>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</si>
  <si>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</si>
  <si>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</si>
  <si>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</si>
  <si>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</si>
  <si>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</si>
  <si>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</si>
  <si>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</si>
  <si>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</si>
  <si>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</si>
  <si>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</si>
  <si>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</si>
  <si>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</si>
  <si>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</si>
  <si>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</si>
  <si>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</si>
  <si>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</si>
  <si>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</si>
  <si>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</si>
  <si>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</si>
  <si>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</si>
  <si>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</si>
  <si>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</si>
  <si>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</si>
  <si>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</si>
  <si>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</si>
  <si>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</si>
  <si>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</si>
  <si>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</si>
  <si>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</si>
  <si>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</si>
  <si>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</si>
  <si>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</si>
  <si>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</si>
  <si>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</si>
  <si>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</si>
  <si>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</si>
  <si>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</si>
  <si>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</si>
  <si>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</si>
  <si>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</si>
  <si>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</si>
  <si>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</si>
  <si>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</si>
  <si>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</si>
  <si>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</si>
  <si>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</si>
  <si>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</si>
  <si>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</si>
  <si>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</si>
  <si>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</si>
  <si>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</si>
  <si>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</si>
  <si>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</si>
  <si>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</si>
  <si>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</si>
  <si>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</si>
  <si>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</si>
  <si>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</si>
  <si>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</si>
  <si>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</si>
  <si>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</si>
  <si>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</si>
  <si>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</si>
  <si>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</si>
  <si>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</si>
  <si>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</si>
  <si>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</si>
  <si>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</si>
  <si>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</si>
  <si>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</si>
  <si>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</si>
  <si>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</si>
  <si>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</si>
  <si>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</si>
  <si>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</si>
  <si>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</si>
  <si>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</si>
  <si>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</si>
  <si>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</si>
  <si>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</si>
  <si>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</si>
  <si>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</si>
  <si>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</si>
  <si>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</si>
  <si>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</si>
  <si>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</si>
  <si>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</si>
  <si>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</si>
  <si>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</si>
  <si>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</si>
  <si>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</si>
  <si>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</si>
  <si>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</si>
  <si>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</si>
  <si>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</si>
  <si>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</si>
  <si>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</si>
  <si>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</si>
  <si>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</si>
  <si>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</si>
  <si>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</si>
  <si>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</si>
  <si>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</si>
  <si>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</si>
  <si>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</si>
  <si>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</si>
  <si>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</si>
  <si>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</si>
  <si>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</si>
  <si>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</si>
  <si>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</si>
  <si>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</si>
  <si>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</si>
  <si>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</si>
  <si>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</si>
  <si>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</si>
  <si>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</si>
  <si>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</si>
  <si>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</si>
  <si>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</si>
  <si>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</si>
  <si>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</si>
  <si>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</si>
  <si>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</si>
  <si>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</si>
  <si>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</si>
  <si>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</si>
  <si>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</si>
  <si>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</si>
  <si>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</si>
  <si>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</si>
  <si>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</si>
  <si>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</si>
  <si>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</si>
  <si>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</si>
  <si>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</si>
  <si>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</si>
  <si>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</si>
  <si>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</si>
  <si>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</si>
  <si>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</si>
  <si>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</si>
  <si>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</si>
  <si>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</si>
  <si>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</si>
  <si>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</si>
  <si>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</si>
  <si>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</si>
  <si>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</si>
  <si>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</si>
  <si>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</si>
  <si>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</si>
  <si>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</si>
  <si>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</si>
  <si>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</si>
  <si>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</si>
  <si>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</si>
  <si>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</si>
  <si>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</si>
  <si>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</si>
  <si>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</si>
  <si>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</si>
  <si>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</si>
  <si>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</si>
  <si>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</si>
  <si>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</si>
  <si>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</si>
  <si>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</si>
  <si>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</si>
  <si>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</si>
  <si>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</si>
  <si>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</si>
  <si>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</si>
  <si>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</si>
  <si>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</si>
  <si>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</si>
  <si>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</si>
  <si>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</si>
  <si>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</si>
  <si>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</si>
  <si>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</si>
  <si>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</si>
  <si>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</si>
  <si>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</si>
  <si>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</si>
  <si>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</si>
  <si>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</si>
  <si>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</si>
  <si>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</si>
  <si>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</si>
  <si>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</si>
  <si>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</si>
  <si>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</si>
  <si>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</si>
  <si>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</si>
  <si>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</si>
  <si>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</si>
  <si>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</si>
  <si>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</si>
  <si>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</si>
  <si>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</si>
  <si>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</si>
  <si>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</si>
  <si>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</si>
  <si>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</si>
  <si>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</si>
  <si>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</si>
  <si>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</si>
  <si>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</si>
  <si>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</si>
  <si>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</si>
  <si>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</si>
  <si>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</si>
  <si>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</si>
  <si>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</si>
  <si>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</si>
  <si>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</si>
  <si>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</si>
  <si>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</si>
  <si>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</si>
  <si>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</si>
  <si>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</si>
  <si>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</si>
  <si>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</si>
  <si>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</si>
  <si>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</si>
  <si>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</si>
  <si>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</si>
  <si>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</si>
  <si>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</si>
  <si>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</si>
  <si>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</si>
  <si>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</si>
  <si>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</si>
  <si>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</si>
  <si>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</si>
  <si>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</si>
  <si>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</si>
  <si>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</si>
  <si>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</si>
  <si>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</si>
  <si>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</si>
  <si>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</si>
  <si>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</si>
  <si>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</si>
  <si>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</si>
  <si>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</si>
  <si>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</si>
  <si>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</si>
  <si>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</si>
  <si>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</si>
  <si>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</si>
  <si>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</si>
  <si>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</si>
  <si>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</si>
  <si>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</si>
  <si>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</si>
  <si>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</si>
  <si>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</si>
  <si>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</si>
  <si>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</si>
  <si>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</si>
  <si>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</si>
  <si>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</si>
  <si>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</si>
  <si>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</si>
  <si>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</si>
  <si>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</si>
  <si>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</si>
  <si>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</si>
  <si>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</si>
  <si>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</si>
  <si>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</si>
  <si>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</si>
  <si>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</si>
  <si>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</si>
  <si>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</si>
  <si>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</si>
  <si>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</si>
  <si>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</si>
  <si>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</si>
  <si>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</si>
  <si>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</si>
  <si>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</si>
  <si>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</si>
  <si>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</si>
  <si>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</si>
  <si>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</si>
  <si>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</si>
  <si>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</si>
  <si>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</si>
  <si>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</si>
  <si>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</si>
  <si>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</si>
  <si>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</si>
  <si>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</si>
  <si>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</si>
  <si>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</si>
  <si>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</si>
  <si>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</si>
  <si>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</si>
  <si>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</si>
  <si>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</si>
  <si>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</si>
  <si>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</si>
  <si>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</si>
  <si>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</si>
  <si>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</si>
  <si>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</si>
  <si>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</si>
  <si>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</si>
  <si>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</si>
  <si>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</si>
  <si>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</si>
  <si>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</si>
  <si>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</si>
  <si>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</si>
  <si>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</si>
  <si>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</si>
  <si>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</si>
  <si>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</si>
  <si>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</si>
  <si>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</si>
  <si>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</si>
  <si>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</si>
  <si>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</si>
  <si>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</si>
  <si>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</si>
  <si>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</si>
  <si>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</si>
  <si>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</si>
  <si>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</si>
  <si>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</si>
  <si>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</si>
  <si>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</si>
  <si>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</si>
  <si>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</si>
  <si>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</si>
  <si>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</si>
  <si>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</si>
  <si>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</si>
  <si>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</si>
  <si>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</si>
  <si>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</si>
  <si>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</si>
  <si>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</si>
  <si>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</si>
  <si>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</si>
  <si>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</si>
  <si>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</si>
  <si>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</si>
  <si>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</si>
  <si>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</si>
  <si>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</si>
  <si>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</si>
  <si>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</si>
  <si>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</si>
  <si>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</si>
  <si>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</si>
  <si>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</si>
  <si>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</si>
  <si>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</si>
  <si>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</si>
  <si>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</si>
  <si>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</si>
  <si>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</si>
  <si>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</si>
  <si>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</si>
  <si>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</si>
  <si>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</si>
  <si>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</si>
  <si>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</si>
  <si>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</si>
  <si>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</si>
  <si>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</si>
  <si>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</si>
  <si>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</si>
  <si>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</si>
  <si>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</si>
  <si>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</si>
  <si>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</si>
  <si>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</si>
  <si>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</si>
  <si>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</si>
  <si>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</si>
  <si>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</si>
  <si>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</si>
  <si>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</si>
  <si>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</si>
  <si>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</si>
  <si>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</si>
  <si>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</si>
  <si>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</si>
  <si>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</si>
  <si>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</si>
  <si>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</si>
  <si>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</si>
  <si>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</si>
  <si>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</si>
  <si>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</si>
  <si>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</si>
  <si>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</si>
  <si>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</si>
  <si>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</si>
  <si>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</si>
  <si>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</si>
  <si>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</si>
  <si>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</si>
  <si>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</si>
  <si>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</si>
  <si>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</si>
  <si>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</si>
  <si>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</si>
  <si>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</si>
  <si>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</si>
  <si>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</si>
  <si>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</si>
  <si>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</si>
  <si>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</si>
  <si>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</si>
  <si>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</si>
  <si>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</si>
  <si>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</si>
  <si>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</si>
  <si>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</si>
  <si>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</si>
  <si>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</si>
  <si>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</si>
  <si>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</si>
  <si>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</si>
  <si>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</si>
  <si>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</si>
  <si>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</si>
  <si>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</si>
  <si>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</si>
  <si>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</si>
  <si>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</si>
  <si>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</si>
  <si>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</si>
  <si>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</si>
  <si>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</si>
  <si>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</si>
  <si>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</si>
  <si>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</si>
  <si>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</si>
  <si>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</si>
  <si>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</si>
  <si>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</si>
  <si>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</si>
  <si>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</si>
  <si>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</si>
  <si>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</si>
  <si>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</si>
  <si>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</si>
  <si>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</si>
  <si>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</si>
  <si>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</si>
  <si>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</si>
  <si>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</si>
  <si>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</si>
  <si>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</si>
  <si>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</si>
  <si>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</si>
  <si>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</si>
  <si>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</si>
  <si>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</si>
  <si>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</si>
  <si>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</si>
  <si>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</si>
  <si>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</si>
  <si>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</si>
  <si>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</si>
  <si>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</si>
  <si>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</si>
  <si>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</si>
  <si>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</si>
  <si>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</si>
  <si>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</si>
  <si>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</si>
  <si>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</si>
  <si>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</si>
  <si>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</si>
  <si>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</si>
  <si>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</si>
  <si>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</si>
  <si>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</si>
  <si>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</si>
  <si>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</si>
  <si>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</si>
  <si>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</si>
  <si>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</si>
  <si>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</si>
  <si>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</si>
  <si>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</si>
  <si>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</si>
  <si>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</si>
  <si>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</si>
  <si>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</si>
  <si>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</si>
  <si>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</si>
  <si>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</si>
  <si>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</si>
  <si>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</si>
  <si>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</si>
  <si>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</si>
  <si>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</si>
  <si>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</si>
  <si>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</si>
  <si>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</si>
  <si>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</si>
  <si>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</si>
  <si>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</si>
  <si>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</si>
  <si>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</si>
  <si>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</si>
  <si>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</si>
  <si>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</si>
  <si>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</si>
  <si>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</si>
  <si>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</si>
  <si>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</si>
  <si>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</si>
  <si>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</si>
  <si>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</si>
  <si>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</si>
  <si>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</si>
  <si>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</si>
  <si>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</si>
  <si>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</si>
  <si>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</si>
  <si>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</si>
  <si>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</si>
  <si>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</si>
  <si>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</si>
  <si>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</si>
  <si>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</si>
  <si>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</si>
  <si>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</si>
  <si>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</si>
  <si>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</si>
  <si>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</si>
  <si>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</si>
  <si>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</si>
  <si>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</si>
  <si>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</si>
  <si>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</si>
  <si>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</si>
  <si>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</si>
  <si>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</si>
  <si>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</si>
  <si>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</si>
  <si>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</si>
  <si>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</si>
  <si>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</si>
  <si>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</si>
  <si>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</si>
  <si>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</si>
  <si>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</si>
  <si>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</si>
  <si>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</si>
  <si>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</si>
  <si>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</si>
  <si>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</si>
  <si>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</si>
  <si>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</si>
  <si>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</si>
  <si>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</si>
  <si>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</si>
  <si>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</si>
  <si>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</si>
  <si>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</si>
  <si>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</si>
  <si>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</si>
  <si>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</si>
  <si>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</si>
  <si>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</si>
  <si>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</si>
  <si>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</si>
  <si>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</si>
  <si>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</si>
  <si>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</si>
  <si>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</si>
  <si>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</si>
  <si>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</si>
  <si>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</si>
  <si>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</si>
  <si>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</si>
  <si>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</si>
  <si>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</si>
  <si>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</si>
  <si>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</si>
  <si>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</si>
  <si>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</si>
  <si>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</si>
  <si>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</si>
  <si>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</si>
  <si>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</si>
  <si>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</si>
  <si>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</si>
  <si>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</si>
  <si>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</si>
  <si>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</si>
  <si>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</si>
  <si>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</si>
  <si>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</si>
  <si>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</si>
  <si>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</si>
  <si>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</si>
  <si>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</si>
  <si>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</si>
  <si>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</si>
  <si>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</si>
  <si>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</si>
  <si>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</si>
  <si>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</si>
  <si>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</si>
  <si>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</si>
  <si>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</si>
  <si>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</si>
  <si>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</si>
  <si>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</si>
  <si>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</si>
  <si>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</si>
  <si>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</si>
  <si>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</si>
  <si>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</si>
  <si>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</si>
  <si>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</si>
  <si>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</si>
  <si>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</si>
  <si>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</si>
  <si>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</si>
  <si>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</si>
  <si>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</si>
  <si>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</si>
  <si>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</si>
  <si>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</si>
  <si>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</si>
  <si>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</si>
  <si>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</si>
  <si>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</si>
  <si>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</si>
  <si>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</si>
  <si>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</si>
  <si>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</si>
  <si>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</si>
  <si>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</si>
  <si>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</si>
  <si>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</si>
  <si>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</si>
  <si>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</si>
  <si>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</si>
  <si>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</si>
  <si>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</si>
  <si>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</si>
  <si>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</si>
  <si>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</si>
  <si>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</si>
  <si>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</si>
  <si>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</si>
  <si>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</si>
  <si>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</si>
  <si>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</si>
  <si>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</si>
  <si>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</si>
  <si>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</si>
  <si>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</si>
  <si>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</si>
  <si>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</si>
  <si>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</si>
  <si>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</si>
  <si>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</si>
  <si>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</si>
  <si>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</si>
  <si>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</si>
  <si>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</si>
  <si>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</si>
  <si>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</si>
  <si>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</si>
  <si>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</si>
  <si>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</si>
  <si>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</si>
  <si>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</si>
  <si>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</si>
  <si>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</si>
  <si>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</si>
  <si>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</si>
  <si>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</si>
  <si>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</si>
  <si>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</si>
  <si>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</si>
  <si>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</si>
  <si>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</si>
  <si>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</si>
  <si>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</si>
  <si>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</si>
  <si>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</si>
  <si>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</si>
  <si>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</si>
  <si>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</si>
  <si>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</si>
  <si>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</si>
  <si>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</si>
  <si>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</si>
  <si>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</si>
  <si>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</si>
  <si>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</si>
  <si>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</si>
  <si>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</si>
  <si>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</si>
  <si>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</si>
  <si>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</si>
  <si>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</si>
  <si>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</si>
  <si>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</si>
  <si>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</si>
  <si>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</si>
  <si>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</si>
  <si>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</si>
  <si>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</si>
  <si>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</si>
  <si>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</si>
  <si>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</si>
  <si>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</si>
  <si>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</si>
  <si>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</si>
  <si>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</si>
  <si>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</si>
  <si>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</si>
  <si>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</si>
  <si>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</si>
  <si>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</si>
  <si>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</si>
  <si>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</si>
  <si>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</si>
  <si>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</si>
  <si>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</si>
  <si>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</si>
  <si>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</si>
  <si>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</si>
  <si>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</si>
  <si>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</si>
  <si>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</si>
  <si>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</si>
  <si>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</si>
  <si>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</si>
  <si>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</si>
  <si>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</si>
  <si>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</si>
  <si>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</si>
  <si>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</si>
  <si>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</si>
  <si>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</si>
  <si>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</si>
  <si>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</si>
  <si>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</si>
  <si>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</si>
  <si>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</si>
  <si>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</si>
  <si>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</si>
  <si>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</si>
  <si>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</si>
  <si>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</si>
  <si>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</si>
  <si>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</si>
  <si>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</si>
  <si>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</si>
  <si>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</si>
  <si>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</si>
  <si>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</si>
  <si>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</si>
  <si>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</si>
  <si>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</si>
  <si>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</si>
  <si>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</si>
  <si>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</si>
  <si>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</si>
  <si>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</si>
  <si>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</si>
  <si>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</si>
  <si>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</si>
  <si>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</si>
  <si>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</si>
  <si>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</si>
  <si>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</si>
  <si>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</si>
  <si>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</si>
  <si>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</si>
  <si>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</si>
  <si>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</si>
  <si>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</si>
  <si>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</si>
  <si>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</si>
  <si>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</si>
  <si>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</si>
  <si>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</si>
  <si>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</si>
  <si>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</si>
  <si>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</si>
  <si>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</si>
  <si>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</si>
  <si>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</si>
  <si>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</si>
  <si>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</si>
  <si>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</si>
  <si>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</si>
  <si>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</si>
  <si>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</si>
  <si>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</si>
  <si>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</si>
  <si>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</si>
  <si>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</si>
  <si>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</si>
  <si>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</si>
  <si>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</si>
  <si>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</si>
  <si>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</si>
  <si>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</si>
  <si>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</si>
  <si>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</si>
  <si>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</si>
  <si>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</si>
  <si>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</si>
  <si>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</si>
  <si>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</si>
  <si>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</si>
  <si>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</si>
  <si>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</si>
  <si>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</si>
  <si>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</si>
  <si>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</si>
  <si>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</si>
  <si>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</si>
  <si>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</si>
  <si>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</si>
  <si>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</si>
  <si>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</si>
  <si>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</si>
  <si>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</si>
  <si>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</si>
  <si>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</si>
  <si>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</si>
  <si>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</si>
  <si>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</si>
  <si>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</si>
  <si>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</si>
  <si>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</si>
  <si>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</si>
  <si>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</si>
  <si>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</si>
  <si>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</si>
  <si>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</si>
  <si>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</si>
  <si>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</si>
  <si>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</si>
  <si>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</si>
  <si>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</si>
  <si>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</si>
  <si>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</si>
  <si>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</si>
  <si>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</si>
  <si>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</si>
  <si>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</si>
  <si>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</si>
  <si>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</si>
  <si>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</si>
  <si>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</si>
  <si>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</si>
  <si>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</si>
  <si>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</si>
  <si>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</si>
  <si>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</si>
  <si>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</si>
  <si>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</si>
  <si>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</si>
  <si>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</si>
  <si>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</si>
  <si>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</si>
  <si>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</si>
  <si>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</si>
  <si>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</si>
  <si>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</si>
  <si>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</si>
  <si>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</si>
  <si>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</si>
  <si>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</si>
  <si>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</si>
  <si>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</si>
  <si>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</si>
  <si>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</si>
  <si>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</si>
  <si>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</si>
  <si>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</si>
  <si>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</si>
  <si>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</si>
  <si>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</si>
  <si>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</si>
  <si>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</si>
  <si>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</si>
  <si>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</si>
  <si>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</si>
  <si>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</si>
  <si>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</si>
  <si>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</si>
  <si>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</si>
  <si>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</si>
  <si>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</si>
  <si>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</si>
  <si>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</si>
  <si>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</si>
  <si>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</si>
  <si>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</si>
  <si>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</si>
  <si>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</si>
  <si>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</si>
  <si>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</si>
  <si>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</si>
  <si>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</si>
  <si>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</si>
  <si>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</si>
  <si>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</si>
  <si>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</si>
  <si>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</si>
  <si>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</si>
  <si>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</si>
  <si>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</si>
  <si>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</si>
  <si>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</si>
  <si>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</si>
  <si>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</si>
  <si>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</si>
  <si>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</si>
  <si>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</si>
  <si>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</si>
  <si>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</si>
  <si>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</si>
  <si>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</si>
  <si>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</si>
  <si>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</si>
  <si>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</si>
  <si>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</si>
  <si>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</si>
  <si>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</si>
  <si>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</si>
  <si>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</si>
  <si>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</si>
  <si>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</si>
  <si>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</si>
  <si>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</si>
  <si>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</si>
  <si>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</si>
  <si>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</si>
  <si>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</si>
  <si>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</si>
  <si>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</si>
  <si>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</si>
  <si>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</si>
  <si>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</si>
  <si>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</si>
  <si>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</si>
  <si>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</si>
  <si>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</si>
  <si>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</si>
  <si>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</si>
  <si>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</si>
  <si>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</si>
  <si>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</si>
  <si>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</si>
  <si>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</si>
  <si>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</si>
  <si>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</si>
  <si>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</si>
  <si>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</si>
  <si>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</si>
  <si>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</si>
  <si>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</si>
  <si>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</si>
  <si>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</si>
  <si>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</si>
  <si>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</si>
  <si>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</si>
  <si>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</si>
  <si>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</si>
  <si>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</si>
  <si>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</si>
  <si>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</si>
  <si>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</si>
  <si>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</si>
  <si>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</si>
  <si>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</si>
  <si>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</si>
  <si>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</si>
  <si>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</si>
  <si>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</si>
  <si>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</si>
  <si>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</si>
  <si>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</si>
  <si>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</si>
  <si>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</si>
  <si>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</si>
  <si>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</si>
  <si>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</si>
  <si>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</si>
  <si>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</si>
  <si>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</si>
  <si>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</si>
  <si>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</si>
  <si>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</si>
  <si>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</si>
  <si>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</si>
  <si>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</si>
  <si>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</si>
  <si>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</si>
  <si>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</si>
  <si>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</si>
  <si>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</si>
  <si>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</si>
  <si>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</si>
  <si>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</si>
  <si>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</si>
  <si>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</si>
  <si>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</si>
  <si>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</si>
  <si>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</si>
  <si>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</si>
  <si>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</si>
  <si>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</si>
  <si>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</si>
  <si>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</si>
  <si>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</si>
  <si>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</si>
  <si>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</si>
  <si>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</si>
  <si>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</si>
  <si>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</si>
  <si>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</si>
  <si>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</si>
  <si>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</si>
  <si>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</si>
  <si>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</si>
  <si>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</si>
  <si>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</si>
  <si>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</si>
  <si>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</si>
  <si>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</si>
  <si>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</si>
  <si>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</si>
  <si>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</si>
  <si>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</si>
  <si>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</si>
  <si>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</si>
  <si>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</si>
  <si>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</si>
  <si>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</si>
  <si>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</si>
  <si>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</si>
  <si>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</si>
  <si>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</si>
  <si>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</si>
  <si>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</si>
  <si>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</si>
  <si>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</si>
  <si>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</si>
  <si>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</si>
  <si>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</si>
  <si>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</si>
  <si>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</si>
  <si>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</si>
  <si>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</si>
  <si>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</si>
  <si>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</si>
  <si>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</si>
  <si>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</si>
  <si>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</si>
  <si>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</si>
  <si>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</si>
  <si>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</si>
  <si>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</si>
  <si>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</si>
  <si>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</si>
  <si>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</si>
  <si>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</si>
  <si>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</si>
  <si>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</si>
  <si>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</si>
  <si>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</si>
  <si>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</si>
  <si>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</si>
  <si>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</si>
  <si>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</si>
  <si>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</si>
  <si>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</si>
  <si>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</si>
  <si>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</si>
  <si>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</si>
  <si>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</si>
  <si>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</si>
  <si>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</si>
  <si>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</si>
  <si>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</si>
  <si>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</si>
  <si>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</si>
  <si>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</si>
  <si>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</si>
  <si>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</si>
  <si>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</si>
  <si>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</si>
  <si>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</si>
  <si>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</si>
  <si>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</si>
  <si>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</si>
  <si>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</si>
  <si>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</si>
  <si>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</si>
  <si>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</si>
  <si>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</si>
  <si>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</si>
  <si>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</si>
  <si>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</si>
  <si>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</si>
  <si>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</si>
  <si>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</si>
  <si>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</si>
  <si>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</si>
  <si>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</si>
  <si>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</si>
  <si>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</si>
  <si>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</si>
  <si>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</si>
  <si>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</si>
  <si>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</si>
  <si>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</si>
  <si>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</si>
  <si>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</si>
  <si>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</si>
  <si>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</si>
  <si>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</si>
  <si>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</si>
  <si>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</si>
  <si>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</si>
  <si>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</si>
  <si>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</si>
  <si>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</si>
  <si>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</si>
  <si>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</si>
  <si>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</si>
  <si>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</si>
  <si>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</si>
  <si>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</si>
  <si>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</si>
  <si>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</si>
  <si>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</si>
  <si>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</si>
  <si>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</si>
  <si>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</si>
  <si>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</si>
  <si>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</si>
  <si>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</si>
  <si>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</si>
  <si>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</si>
  <si>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</si>
  <si>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</si>
  <si>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</si>
  <si>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</si>
  <si>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</si>
  <si>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</si>
  <si>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</si>
  <si>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</si>
  <si>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</si>
  <si>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</si>
  <si>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</si>
  <si>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</si>
  <si>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</si>
  <si>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</si>
  <si>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</si>
  <si>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</si>
  <si>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</si>
  <si>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</si>
  <si>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</si>
  <si>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</si>
  <si>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</si>
  <si>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</si>
  <si>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</si>
  <si>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</si>
  <si>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</si>
  <si>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</si>
  <si>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</si>
  <si>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</si>
  <si>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</si>
  <si>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</si>
  <si>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</si>
  <si>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</si>
  <si>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</si>
  <si>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</si>
  <si>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</si>
  <si>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</si>
  <si>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</si>
  <si>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</si>
  <si>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</si>
  <si>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</si>
  <si>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</si>
  <si>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</si>
  <si>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</si>
  <si>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</si>
  <si>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</si>
  <si>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</si>
  <si>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</si>
  <si>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</si>
  <si>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</si>
  <si>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</si>
  <si>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</si>
  <si>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</si>
  <si>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</si>
  <si>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</si>
  <si>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</si>
  <si>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</si>
  <si>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</si>
  <si>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</si>
  <si>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</si>
  <si>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</si>
  <si>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</si>
  <si>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</si>
  <si>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</si>
  <si>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</si>
  <si>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</si>
  <si>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</si>
  <si>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</si>
  <si>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</si>
  <si>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</si>
  <si>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</si>
  <si>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</si>
  <si>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</si>
  <si>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</si>
  <si>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</si>
  <si>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</si>
  <si>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</si>
  <si>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</si>
  <si>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</si>
  <si>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</si>
  <si>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</si>
  <si>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</si>
  <si>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</si>
  <si>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</si>
  <si>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</si>
  <si>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</si>
  <si>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</si>
  <si>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</si>
  <si>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</si>
  <si>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</si>
  <si>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</si>
  <si>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</si>
  <si>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</si>
  <si>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</si>
  <si>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</si>
  <si>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</si>
  <si>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</si>
  <si>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</si>
  <si>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</si>
  <si>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</si>
  <si>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</si>
  <si>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</si>
  <si>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</si>
  <si>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</si>
  <si>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</si>
  <si>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</si>
  <si>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</si>
  <si>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</si>
  <si>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</si>
  <si>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</si>
  <si>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</si>
  <si>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</si>
  <si>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</si>
  <si>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</si>
  <si>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</si>
  <si>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</si>
  <si>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</si>
  <si>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</si>
  <si>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</si>
  <si>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</si>
  <si>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</si>
  <si>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</si>
  <si>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</si>
  <si>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</si>
  <si>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</si>
  <si>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</si>
  <si>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</si>
  <si>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</si>
  <si>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</si>
  <si>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</si>
  <si>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</si>
  <si>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</si>
  <si>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</si>
  <si>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</si>
  <si>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</si>
  <si>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</si>
  <si>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</si>
  <si>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</si>
  <si>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</si>
  <si>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</si>
  <si>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</si>
  <si>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</si>
  <si>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</si>
  <si>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</si>
  <si>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</si>
  <si>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</si>
  <si>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</si>
  <si>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</si>
  <si>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</si>
  <si>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</si>
  <si>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</si>
  <si>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</si>
  <si>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</si>
  <si>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</si>
  <si>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</si>
  <si>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</si>
  <si>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</si>
  <si>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</si>
  <si>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</si>
  <si>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</si>
  <si>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</si>
  <si>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</si>
  <si>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</si>
  <si>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</si>
  <si>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</si>
  <si>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</si>
  <si>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</si>
  <si>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</si>
  <si>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</si>
  <si>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</si>
  <si>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</si>
  <si>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</si>
  <si>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</si>
  <si>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</si>
  <si>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</si>
  <si>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</si>
  <si>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</si>
  <si>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</si>
  <si>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</si>
  <si>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</si>
  <si>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</si>
  <si>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</si>
  <si>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</si>
  <si>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</si>
  <si>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</si>
  <si>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</si>
  <si>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</si>
  <si>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</si>
  <si>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</si>
  <si>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</si>
  <si>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</si>
  <si>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</si>
  <si>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</si>
  <si>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</si>
  <si>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</si>
  <si>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</si>
  <si>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</si>
  <si>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</si>
  <si>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</si>
  <si>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</si>
  <si>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</si>
  <si>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</si>
  <si>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</si>
  <si>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</si>
  <si>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</si>
  <si>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</si>
  <si>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</si>
  <si>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</si>
  <si>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</si>
  <si>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</si>
  <si>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</si>
  <si>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</si>
  <si>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</si>
  <si>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</si>
  <si>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</si>
  <si>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</si>
  <si>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</si>
  <si>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</si>
  <si>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</si>
  <si>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</si>
  <si>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</si>
  <si>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</si>
  <si>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</si>
  <si>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</si>
  <si>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</si>
  <si>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</si>
  <si>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</si>
  <si>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</si>
  <si>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</si>
  <si>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</si>
  <si>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</si>
  <si>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</si>
  <si>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</si>
  <si>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</si>
  <si>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</si>
  <si>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</si>
  <si>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</si>
  <si>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</si>
  <si>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</si>
  <si>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</si>
  <si>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</si>
  <si>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</si>
  <si>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</si>
  <si>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</si>
  <si>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</si>
  <si>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</si>
  <si>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</si>
  <si>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</si>
  <si>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</si>
  <si>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</si>
  <si>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</si>
  <si>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</si>
  <si>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</si>
  <si>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</si>
  <si>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</si>
  <si>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</si>
  <si>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</si>
  <si>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</si>
  <si>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</si>
  <si>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</si>
  <si>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</si>
  <si>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</si>
  <si>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</si>
  <si>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</si>
  <si>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</si>
  <si>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</si>
  <si>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</si>
  <si>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</si>
  <si>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</si>
  <si>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</si>
  <si>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</si>
  <si>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</si>
  <si>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</si>
  <si>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</si>
  <si>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</si>
  <si>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</si>
  <si>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</si>
  <si>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</si>
  <si>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</si>
  <si>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</si>
  <si>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</si>
  <si>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</si>
  <si>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</si>
  <si>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</si>
  <si>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</si>
  <si>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</si>
  <si>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</si>
  <si>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</si>
  <si>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</si>
  <si>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</si>
  <si>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</si>
  <si>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</si>
  <si>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</si>
  <si>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</si>
  <si>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</si>
  <si>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</si>
  <si>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</si>
  <si>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</si>
  <si>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</si>
  <si>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</si>
  <si>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</si>
  <si>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</si>
  <si>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</si>
  <si>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</si>
  <si>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</si>
  <si>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</si>
  <si>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</si>
  <si>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</si>
  <si>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</si>
  <si>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</si>
  <si>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</si>
  <si>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</si>
  <si>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</si>
  <si>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</si>
  <si>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</si>
  <si>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</si>
  <si>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</si>
  <si>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</si>
  <si>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</si>
  <si>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</si>
  <si>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</si>
  <si>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</si>
  <si>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</si>
  <si>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</si>
  <si>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</si>
  <si>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</si>
  <si>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</si>
  <si>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</si>
  <si>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</si>
  <si>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</si>
  <si>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</si>
  <si>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</si>
  <si>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</si>
  <si>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</si>
  <si>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</si>
  <si>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</si>
  <si>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</si>
  <si>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</si>
  <si>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</si>
  <si>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</si>
  <si>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</si>
  <si>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</si>
  <si>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</si>
  <si>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</si>
  <si>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</si>
  <si>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</si>
  <si>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</si>
  <si>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</si>
  <si>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</si>
  <si>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</si>
  <si>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</si>
  <si>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</si>
  <si>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</si>
  <si>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</si>
  <si>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</si>
  <si>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</si>
  <si>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</si>
  <si>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</si>
  <si>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</si>
  <si>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</si>
  <si>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</si>
  <si>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</si>
  <si>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</si>
  <si>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</si>
  <si>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</si>
  <si>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</si>
  <si>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</si>
  <si>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</si>
  <si>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</si>
  <si>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</si>
  <si>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</si>
  <si>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</si>
  <si>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</si>
  <si>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</si>
  <si>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</si>
  <si>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</si>
  <si>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</si>
  <si>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</si>
  <si>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</si>
  <si>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</si>
  <si>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</si>
  <si>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</si>
  <si>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</si>
  <si>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</si>
  <si>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</si>
  <si>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</si>
  <si>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</si>
  <si>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</si>
  <si>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</si>
  <si>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</si>
  <si>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</si>
  <si>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</si>
  <si>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</si>
  <si>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</si>
  <si>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</si>
  <si>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</si>
  <si>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</si>
  <si>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</si>
  <si>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</si>
  <si>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</si>
  <si>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</si>
  <si>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</si>
  <si>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</si>
  <si>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</si>
  <si>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</si>
  <si>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</si>
  <si>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</si>
  <si>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</si>
  <si>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</si>
  <si>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</si>
  <si>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</si>
  <si>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</si>
  <si>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</si>
  <si>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</si>
  <si>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</si>
  <si>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</si>
  <si>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</si>
  <si>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</si>
  <si>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</si>
  <si>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</si>
  <si>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</si>
  <si>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</si>
  <si>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</si>
  <si>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</si>
  <si>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</si>
  <si>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</si>
  <si>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</si>
  <si>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</si>
  <si>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</si>
  <si>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</si>
  <si>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</si>
  <si>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</si>
  <si>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</si>
  <si>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</si>
  <si>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</si>
  <si>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</si>
  <si>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</si>
  <si>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</si>
  <si>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</si>
  <si>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</si>
  <si>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</si>
  <si>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</si>
  <si>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</si>
  <si>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</si>
  <si>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</si>
  <si>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</si>
  <si>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</si>
  <si>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</si>
  <si>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</si>
  <si>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</si>
  <si>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</si>
  <si>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</si>
  <si>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</si>
  <si>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</si>
  <si>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</si>
  <si>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</si>
  <si>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</si>
  <si>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</si>
  <si>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</si>
  <si>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</si>
  <si>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</si>
  <si>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</si>
  <si>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</si>
  <si>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</si>
  <si>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</si>
  <si>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</si>
  <si>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</si>
  <si>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</si>
  <si>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</si>
  <si>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</si>
  <si>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</si>
  <si>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</si>
  <si>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</si>
  <si>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</si>
  <si>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</si>
  <si>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</si>
  <si>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</si>
  <si>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</si>
  <si>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</si>
  <si>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</si>
  <si>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</si>
  <si>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</si>
  <si>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</si>
  <si>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</si>
  <si>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</si>
  <si>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</si>
  <si>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</si>
  <si>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</si>
  <si>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</si>
  <si>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</si>
  <si>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</si>
  <si>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</si>
  <si>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</si>
  <si>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</si>
  <si>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</si>
  <si>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</si>
  <si>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</si>
  <si>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</si>
  <si>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</si>
  <si>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</si>
  <si>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</si>
  <si>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</si>
  <si>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</si>
  <si>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</si>
  <si>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</si>
  <si>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</si>
  <si>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</si>
  <si>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</si>
  <si>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</si>
  <si>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</si>
  <si>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</si>
  <si>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</si>
  <si>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</si>
  <si>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</si>
  <si>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</si>
  <si>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</si>
  <si>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</si>
  <si>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</si>
  <si>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</si>
  <si>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</si>
  <si>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</si>
  <si>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</si>
  <si>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</si>
  <si>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</si>
  <si>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</si>
  <si>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</si>
  <si>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</si>
  <si>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</si>
  <si>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</si>
  <si>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</si>
  <si>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</si>
  <si>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</si>
  <si>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</si>
  <si>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</si>
  <si>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</si>
  <si>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</si>
  <si>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</si>
  <si>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</si>
  <si>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</si>
  <si>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</si>
  <si>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</si>
  <si>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</si>
  <si>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</si>
  <si>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</si>
  <si>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</si>
  <si>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</si>
  <si>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</si>
  <si>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</si>
  <si>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</si>
  <si>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</si>
  <si>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</si>
  <si>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</si>
  <si>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</si>
  <si>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</si>
  <si>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</si>
  <si>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</si>
  <si>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</si>
  <si>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</si>
  <si>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</si>
  <si>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</si>
  <si>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</si>
  <si>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</si>
  <si>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</si>
  <si>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</si>
  <si>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</si>
  <si>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</si>
  <si>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</si>
  <si>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</si>
  <si>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</si>
  <si>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</si>
  <si>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</si>
  <si>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</si>
  <si>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</si>
  <si>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</si>
  <si>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</si>
  <si>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</si>
  <si>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</si>
  <si>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</si>
  <si>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</si>
  <si>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</si>
  <si>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</si>
  <si>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</si>
  <si>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</si>
  <si>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</si>
  <si>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</si>
  <si>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</si>
  <si>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</si>
  <si>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</si>
  <si>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</si>
  <si>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</si>
  <si>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</si>
  <si>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</si>
  <si>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</si>
  <si>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</si>
  <si>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</si>
  <si>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</si>
  <si>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</si>
  <si>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</si>
  <si>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</si>
  <si>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</si>
  <si>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</si>
  <si>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</si>
  <si>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</si>
  <si>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</si>
  <si>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</si>
  <si>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</si>
  <si>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</si>
  <si>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</si>
  <si>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</si>
  <si>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</si>
  <si>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</si>
  <si>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</si>
  <si>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</si>
  <si>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</si>
  <si>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</si>
  <si>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</si>
  <si>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</si>
  <si>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</si>
  <si>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</si>
  <si>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</si>
  <si>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</si>
  <si>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</si>
  <si>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</si>
  <si>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</si>
  <si>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</si>
  <si>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</si>
  <si>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</si>
  <si>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</si>
  <si>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</si>
  <si>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</si>
  <si>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</si>
  <si>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</si>
  <si>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</si>
  <si>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</si>
  <si>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</si>
  <si>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</si>
  <si>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</si>
  <si>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</si>
  <si>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</si>
  <si>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</si>
  <si>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</si>
  <si>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</si>
  <si>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</si>
  <si>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</si>
  <si>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</si>
  <si>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</si>
  <si>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</si>
  <si>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</si>
  <si>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</si>
  <si>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</si>
  <si>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</si>
  <si>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</si>
  <si>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</si>
  <si>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</si>
  <si>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</si>
  <si>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</si>
  <si>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</si>
  <si>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</si>
  <si>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</si>
  <si>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</si>
  <si>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</si>
  <si>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</si>
  <si>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</si>
  <si>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</si>
  <si>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</si>
  <si>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</si>
  <si>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</si>
  <si>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</si>
  <si>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</si>
  <si>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</si>
  <si>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</si>
  <si>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</si>
  <si>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</si>
  <si>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</si>
  <si>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</si>
  <si>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</si>
  <si>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</si>
  <si>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</si>
  <si>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</si>
  <si>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</si>
  <si>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</si>
  <si>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</si>
  <si>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</si>
  <si>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</si>
  <si>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</si>
  <si>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</si>
  <si>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</si>
  <si>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</si>
  <si>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</si>
  <si>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</si>
  <si>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</si>
  <si>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</si>
  <si>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</si>
  <si>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</si>
  <si>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</si>
  <si>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</si>
  <si>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</si>
  <si>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</si>
  <si>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</si>
  <si>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</si>
  <si>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</si>
  <si>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</si>
  <si>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</si>
  <si>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</si>
  <si>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</si>
  <si>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</si>
  <si>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</si>
  <si>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</si>
  <si>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</si>
  <si>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</si>
  <si>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</si>
  <si>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</si>
  <si>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</si>
  <si>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</si>
  <si>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</si>
  <si>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</si>
  <si>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</si>
  <si>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</si>
  <si>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</si>
  <si>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</si>
  <si>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</si>
  <si>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</si>
  <si>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</si>
  <si>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</si>
  <si>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</si>
  <si>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</si>
  <si>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</si>
  <si>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</si>
  <si>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</si>
  <si>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</si>
  <si>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</si>
  <si>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</si>
  <si>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</si>
  <si>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</si>
  <si>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</si>
  <si>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</si>
  <si>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</si>
  <si>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</si>
  <si>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</si>
  <si>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</si>
  <si>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</si>
  <si>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</si>
  <si>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</si>
  <si>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</si>
  <si>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</si>
  <si>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</si>
  <si>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</si>
  <si>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</si>
  <si>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</si>
  <si>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</si>
  <si>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</si>
  <si>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</si>
  <si>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</si>
  <si>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</si>
  <si>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</si>
  <si>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</si>
  <si>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</si>
  <si>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</si>
  <si>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</si>
  <si>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</si>
  <si>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</si>
  <si>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</si>
  <si>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</si>
  <si>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</si>
  <si>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</si>
  <si>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</si>
  <si>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</si>
  <si>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</si>
  <si>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</si>
  <si>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</si>
  <si>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</si>
  <si>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</si>
  <si>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</si>
  <si>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</si>
  <si>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</si>
  <si>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</si>
  <si>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</si>
  <si>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</si>
  <si>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</si>
  <si>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</si>
  <si>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</si>
  <si>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</si>
  <si>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</si>
  <si>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</si>
  <si>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</si>
  <si>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</si>
  <si>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</si>
  <si>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</si>
  <si>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</si>
  <si>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</si>
  <si>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</si>
  <si>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</si>
  <si>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</si>
  <si>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</si>
  <si>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</si>
  <si>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</si>
  <si>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</si>
  <si>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</si>
  <si>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</si>
  <si>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</si>
  <si>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</si>
  <si>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</si>
  <si>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</si>
  <si>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</si>
  <si>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</si>
  <si>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</si>
  <si>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</si>
  <si>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</si>
  <si>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</si>
  <si>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</si>
  <si>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</si>
  <si>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</si>
  <si>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</si>
  <si>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</si>
  <si>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</si>
  <si>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</si>
  <si>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</si>
  <si>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</si>
  <si>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</si>
  <si>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</si>
  <si>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</si>
  <si>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</si>
  <si>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</si>
  <si>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</si>
  <si>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</si>
  <si>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</si>
  <si>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</si>
  <si>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</si>
  <si>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</si>
  <si>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</si>
  <si>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</si>
  <si>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</si>
  <si>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</si>
  <si>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</si>
  <si>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</si>
  <si>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</si>
  <si>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</si>
  <si>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</si>
  <si>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</si>
  <si>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</si>
  <si>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</si>
  <si>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</si>
  <si>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</si>
  <si>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</si>
  <si>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</si>
  <si>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</si>
  <si>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</si>
  <si>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</si>
  <si>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</si>
  <si>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</si>
  <si>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</si>
  <si>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</si>
  <si>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</si>
  <si>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</si>
  <si>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</si>
  <si>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</si>
  <si>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</si>
  <si>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</si>
  <si>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</si>
  <si>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</si>
  <si>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</si>
  <si>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</si>
  <si>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</si>
  <si>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</si>
  <si>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</si>
  <si>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</si>
  <si>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</si>
  <si>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</si>
  <si>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</si>
  <si>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</si>
  <si>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</si>
  <si>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</si>
  <si>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</si>
  <si>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</si>
  <si>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</si>
  <si>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</si>
  <si>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</si>
  <si>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</si>
  <si>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</si>
  <si>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</si>
  <si>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</si>
  <si>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</si>
  <si>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</si>
  <si>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</si>
  <si>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</si>
  <si>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</si>
  <si>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</si>
  <si>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</si>
  <si>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</si>
  <si>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</si>
  <si>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</si>
  <si>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</si>
  <si>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</si>
  <si>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</si>
  <si>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</si>
  <si>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</si>
  <si>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</si>
  <si>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</si>
  <si>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</si>
  <si>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</si>
  <si>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</si>
  <si>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</si>
  <si>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</si>
  <si>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</si>
  <si>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</si>
  <si>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</si>
  <si>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</si>
  <si>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</si>
  <si>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</si>
  <si>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</si>
  <si>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</si>
  <si>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</si>
  <si>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</si>
  <si>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</si>
  <si>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</si>
  <si>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</si>
  <si>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</si>
  <si>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</si>
  <si>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</si>
  <si>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</si>
  <si>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</si>
  <si>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</si>
  <si>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</si>
  <si>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</si>
  <si>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</si>
  <si>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</si>
  <si>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</si>
  <si>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</si>
  <si>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</si>
  <si>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</si>
  <si>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</si>
  <si>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</si>
  <si>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</si>
  <si>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</si>
  <si>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</si>
  <si>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</si>
  <si>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</si>
  <si>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</si>
  <si>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</si>
  <si>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</si>
  <si>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</si>
  <si>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</si>
  <si>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</si>
  <si>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</si>
  <si>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</si>
  <si>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</si>
  <si>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</si>
  <si>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</si>
  <si>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</si>
  <si>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</si>
  <si>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</si>
  <si>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</si>
  <si>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</si>
  <si>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</si>
  <si>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</si>
  <si>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</si>
  <si>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</si>
  <si>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</si>
  <si>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</si>
  <si>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</si>
  <si>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</si>
  <si>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</si>
  <si>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</si>
  <si>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</si>
  <si>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</si>
  <si>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</si>
  <si>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</si>
  <si>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</si>
  <si>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</si>
  <si>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</si>
  <si>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</si>
  <si>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</si>
  <si>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</si>
  <si>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</si>
  <si>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</si>
  <si>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</si>
  <si>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</si>
  <si>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</si>
  <si>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</si>
  <si>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</si>
  <si>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</si>
  <si>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</si>
  <si>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</si>
  <si>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</si>
  <si>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</si>
  <si>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</si>
  <si>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</si>
  <si>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</si>
  <si>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</si>
  <si>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</si>
  <si>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</si>
  <si>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</si>
  <si>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</si>
  <si>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</si>
  <si>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</si>
  <si>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</si>
  <si>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</si>
  <si>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</si>
  <si>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</si>
  <si>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</si>
  <si>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</si>
  <si>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</si>
  <si>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</si>
  <si>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</si>
  <si>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</si>
  <si>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</si>
  <si>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</si>
  <si>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</si>
  <si>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</si>
  <si>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</si>
  <si>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</si>
  <si>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</si>
  <si>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</si>
  <si>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</si>
  <si>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</si>
  <si>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</si>
  <si>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</si>
  <si>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</si>
  <si>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</si>
  <si>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</si>
  <si>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</si>
  <si>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</si>
  <si>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</si>
  <si>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</si>
  <si>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</si>
  <si>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</si>
  <si>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</si>
  <si>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</si>
  <si>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</si>
  <si>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</si>
  <si>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</si>
  <si>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</si>
  <si>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</si>
  <si>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</si>
  <si>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</si>
  <si>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</si>
  <si>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</si>
  <si>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</si>
  <si>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</si>
  <si>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</si>
  <si>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</si>
  <si>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</si>
  <si>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</si>
  <si>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</si>
  <si>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</si>
  <si>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</si>
  <si>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</si>
  <si>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</si>
  <si>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</si>
  <si>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</si>
  <si>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</si>
  <si>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</si>
  <si>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</si>
  <si>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</si>
  <si>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</si>
  <si>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</si>
  <si>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</si>
  <si>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</si>
  <si>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</si>
  <si>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</si>
  <si>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</si>
  <si>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</si>
  <si>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</si>
  <si>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</si>
  <si>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</si>
  <si>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</si>
  <si>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</si>
  <si>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</si>
  <si>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</si>
  <si>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</si>
  <si>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</si>
  <si>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</si>
  <si>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</si>
  <si>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</si>
  <si>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</si>
  <si>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</si>
  <si>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</si>
  <si>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</si>
  <si>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</si>
  <si>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</si>
  <si>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</si>
  <si>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</si>
  <si>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</si>
  <si>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</si>
  <si>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</si>
  <si>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</si>
  <si>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</si>
  <si>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</si>
  <si>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</si>
  <si>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</si>
  <si>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</si>
  <si>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</si>
  <si>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</si>
  <si>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</si>
  <si>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</si>
  <si>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</si>
  <si>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</si>
  <si>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</si>
  <si>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</si>
  <si>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</si>
  <si>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</si>
  <si>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</si>
  <si>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</si>
  <si>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</si>
  <si>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</si>
  <si>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</si>
  <si>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</si>
  <si>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</si>
  <si>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</si>
  <si>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</si>
  <si>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</si>
  <si>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</si>
  <si>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</si>
  <si>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</si>
  <si>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</si>
  <si>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</si>
  <si>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</si>
  <si>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</si>
  <si>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</si>
  <si>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</si>
  <si>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</si>
  <si>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</si>
  <si>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</si>
  <si>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</si>
  <si>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</si>
  <si>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</si>
  <si>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</si>
  <si>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</si>
  <si>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</si>
  <si>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</si>
  <si>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</si>
  <si>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</si>
  <si>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</si>
  <si>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</si>
  <si>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</si>
  <si>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</si>
  <si>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</si>
  <si>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</si>
  <si>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</si>
  <si>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</si>
  <si>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</si>
  <si>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</si>
  <si>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</si>
  <si>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</si>
  <si>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</si>
  <si>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</si>
  <si>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</si>
  <si>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</si>
  <si>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</si>
  <si>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</si>
  <si>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</si>
  <si>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</si>
  <si>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</si>
  <si>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</si>
  <si>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</si>
  <si>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</si>
  <si>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</si>
  <si>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</si>
  <si>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</si>
  <si>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</si>
  <si>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</si>
  <si>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</si>
  <si>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</si>
  <si>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</si>
  <si>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</si>
  <si>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</si>
  <si>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</si>
  <si>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</si>
  <si>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</si>
  <si>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</si>
  <si>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</si>
  <si>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</si>
  <si>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</si>
  <si>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</si>
  <si>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</si>
  <si>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</si>
  <si>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</si>
  <si>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</si>
  <si>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</si>
  <si>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</si>
  <si>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</si>
  <si>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</si>
  <si>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</si>
  <si>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</si>
  <si>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</si>
  <si>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</si>
  <si>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</si>
  <si>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</si>
  <si>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</si>
  <si>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</si>
  <si>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</si>
  <si>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</si>
  <si>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</si>
  <si>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</si>
  <si>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</si>
  <si>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</si>
  <si>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</si>
  <si>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</si>
  <si>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</si>
  <si>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</si>
  <si>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</si>
  <si>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</si>
  <si>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</si>
  <si>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</si>
  <si>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</si>
  <si>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</si>
  <si>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</si>
  <si>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</si>
  <si>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</si>
  <si>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</si>
  <si>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</si>
  <si>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</si>
  <si>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</si>
  <si>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</si>
  <si>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</si>
  <si>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</si>
  <si>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</si>
  <si>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</si>
  <si>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</si>
  <si>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</si>
  <si>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</si>
  <si>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</si>
  <si>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</si>
  <si>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</si>
  <si>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</si>
  <si>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</si>
  <si>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</si>
  <si>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</si>
  <si>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</si>
  <si>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</si>
  <si>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</si>
  <si>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</si>
  <si>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</si>
  <si>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</si>
  <si>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</si>
  <si>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</si>
  <si>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</si>
  <si>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</si>
  <si>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</si>
  <si>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</si>
  <si>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</si>
  <si>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</si>
  <si>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</si>
  <si>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</si>
  <si>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</si>
  <si>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</si>
  <si>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</si>
  <si>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</si>
  <si>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</si>
  <si>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</si>
  <si>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</si>
  <si>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</si>
  <si>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</si>
  <si>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</si>
  <si>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</si>
  <si>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</si>
  <si>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</si>
  <si>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</si>
  <si>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</si>
  <si>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</si>
  <si>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</si>
  <si>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</si>
  <si>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</si>
  <si>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</si>
  <si>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</si>
  <si>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</si>
  <si>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</si>
  <si>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</si>
  <si>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</si>
  <si>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</si>
  <si>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</si>
  <si>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</si>
  <si>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</si>
  <si>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</si>
  <si>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</si>
  <si>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</si>
  <si>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</si>
  <si>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</si>
  <si>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</si>
  <si>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</si>
  <si>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</si>
  <si>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</si>
  <si>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</si>
  <si>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</si>
  <si>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</si>
  <si>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</si>
  <si>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</si>
  <si>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</si>
  <si>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</si>
  <si>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</si>
  <si>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</si>
  <si>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</si>
  <si>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</si>
  <si>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</si>
  <si>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</si>
  <si>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</si>
  <si>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</si>
  <si>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</si>
  <si>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</si>
  <si>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</si>
  <si>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</si>
  <si>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</si>
  <si>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</si>
  <si>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</si>
  <si>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</si>
  <si>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</si>
  <si>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</si>
  <si>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</si>
  <si>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</si>
  <si>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</si>
  <si>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</si>
  <si>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</si>
  <si>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</si>
  <si>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</si>
  <si>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</si>
  <si>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</si>
  <si>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</si>
  <si>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</si>
  <si>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</si>
  <si>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</si>
  <si>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</si>
  <si>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</si>
  <si>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</si>
  <si>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</si>
  <si>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</si>
  <si>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</si>
  <si>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</si>
  <si>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</si>
  <si>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</si>
  <si>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</si>
  <si>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</si>
  <si>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</si>
  <si>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</si>
  <si>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</si>
  <si>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</si>
  <si>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</si>
  <si>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</si>
  <si>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</si>
  <si>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</si>
  <si>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</si>
  <si>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</si>
  <si>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</si>
  <si>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</si>
  <si>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</si>
  <si>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</si>
  <si>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</si>
  <si>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</si>
  <si>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</si>
  <si>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</si>
  <si>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</si>
  <si>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</si>
  <si>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</si>
  <si>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</si>
  <si>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</si>
  <si>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</si>
  <si>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</si>
  <si>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</si>
  <si>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</si>
  <si>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</si>
  <si>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</si>
  <si>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</si>
  <si>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</si>
  <si>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</si>
  <si>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</si>
  <si>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</si>
  <si>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</si>
  <si>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</si>
  <si>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</si>
  <si>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</si>
  <si>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</si>
  <si>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</si>
  <si>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</si>
  <si>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</si>
  <si>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</si>
  <si>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</si>
  <si>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</si>
  <si>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</si>
  <si>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</si>
  <si>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</si>
  <si>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</si>
  <si>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</si>
  <si>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</si>
  <si>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</si>
  <si>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</si>
  <si>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</si>
  <si>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</si>
  <si>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</si>
  <si>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</si>
  <si>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</si>
  <si>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</si>
  <si>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</si>
  <si>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</si>
  <si>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</si>
  <si>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</si>
  <si>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</si>
  <si>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</si>
  <si>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</si>
  <si>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</si>
  <si>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</si>
  <si>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</si>
  <si>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</si>
  <si>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</si>
  <si>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</si>
  <si>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</si>
  <si>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</si>
  <si>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</si>
  <si>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</si>
  <si>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</si>
  <si>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</si>
  <si>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</si>
  <si>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</si>
  <si>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</si>
  <si>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</si>
  <si>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</si>
  <si>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</si>
  <si>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</si>
  <si>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</si>
  <si>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</si>
  <si>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</si>
  <si>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</si>
  <si>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</si>
  <si>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</si>
  <si>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</si>
  <si>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</si>
  <si>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</si>
  <si>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</si>
  <si>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</si>
  <si>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</si>
  <si>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</si>
  <si>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</si>
  <si>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</si>
  <si>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</si>
  <si>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</si>
  <si>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</si>
  <si>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</si>
  <si>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</si>
  <si>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</si>
  <si>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</si>
  <si>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</si>
  <si>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</si>
  <si>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</si>
  <si>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</si>
  <si>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</si>
  <si>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</si>
  <si>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</si>
  <si>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</si>
  <si>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</si>
  <si>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</si>
  <si>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</si>
  <si>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</si>
  <si>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</si>
  <si>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</si>
  <si>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</si>
  <si>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</si>
  <si>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</si>
  <si>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</si>
  <si>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</si>
  <si>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</si>
  <si>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</si>
  <si>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</si>
  <si>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</si>
  <si>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</si>
  <si>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</si>
  <si>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</si>
  <si>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</si>
  <si>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</si>
  <si>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</si>
  <si>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</si>
  <si>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</si>
  <si>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</si>
  <si>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</si>
  <si>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</si>
  <si>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</si>
  <si>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</si>
  <si>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</si>
  <si>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</si>
  <si>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</si>
  <si>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</si>
  <si>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</si>
  <si>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</si>
  <si>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</si>
  <si>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</si>
  <si>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</si>
  <si>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</si>
  <si>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</si>
  <si>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</si>
  <si>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</si>
  <si>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</si>
  <si>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</si>
  <si>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</si>
  <si>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</si>
  <si>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</si>
  <si>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</si>
  <si>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</si>
  <si>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</si>
  <si>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</si>
  <si>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</si>
  <si>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</si>
  <si>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</si>
  <si>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</si>
  <si>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</si>
  <si>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</si>
  <si>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</si>
  <si>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</si>
  <si>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</si>
  <si>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</si>
  <si>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</si>
  <si>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</si>
  <si>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</si>
  <si>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</si>
  <si>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</si>
  <si>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</si>
  <si>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</si>
  <si>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</si>
  <si>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</si>
  <si>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</si>
  <si>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</si>
  <si>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</si>
  <si>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</si>
  <si>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</si>
  <si>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</si>
  <si>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</si>
  <si>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</si>
  <si>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</si>
  <si>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</si>
  <si>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</si>
  <si>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</si>
  <si>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</si>
  <si>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</si>
  <si>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</si>
  <si>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</si>
  <si>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</si>
  <si>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</si>
  <si>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</si>
  <si>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</si>
  <si>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</si>
  <si>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</si>
  <si>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</si>
  <si>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</si>
  <si>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</si>
  <si>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</si>
  <si>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</si>
  <si>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</si>
  <si>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</si>
  <si>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</si>
  <si>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</si>
  <si>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</si>
  <si>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</si>
  <si>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</si>
  <si>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</si>
  <si>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</si>
  <si>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</si>
  <si>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</si>
  <si>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</si>
  <si>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</si>
  <si>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</si>
  <si>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</si>
  <si>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</si>
  <si>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</si>
  <si>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</si>
  <si>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</si>
  <si>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</si>
  <si>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</si>
  <si>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</si>
  <si>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</si>
  <si>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</si>
  <si>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</si>
  <si>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</si>
  <si>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</si>
  <si>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</si>
  <si>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</si>
  <si>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</si>
  <si>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</si>
  <si>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</si>
  <si>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</si>
  <si>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</si>
  <si>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</si>
  <si>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</si>
  <si>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</si>
  <si>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</si>
  <si>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</si>
  <si>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</si>
  <si>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</si>
  <si>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</si>
  <si>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</si>
  <si>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</si>
  <si>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</si>
  <si>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</si>
  <si>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</si>
  <si>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</si>
  <si>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</si>
  <si>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</si>
  <si>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</si>
  <si>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</si>
  <si>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</si>
  <si>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</si>
  <si>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</si>
  <si>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</si>
  <si>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</si>
  <si>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</si>
  <si>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</si>
  <si>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</si>
  <si>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</si>
  <si>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</si>
  <si>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</si>
  <si>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</si>
  <si>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</si>
  <si>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</si>
  <si>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</si>
  <si>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</si>
  <si>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</si>
  <si>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</si>
  <si>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</si>
  <si>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</si>
  <si>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</si>
  <si>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</si>
  <si>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</si>
  <si>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</si>
  <si>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</si>
  <si>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</si>
  <si>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</si>
  <si>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</si>
  <si>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</si>
  <si>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</si>
  <si>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</si>
  <si>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</si>
  <si>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</si>
  <si>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</si>
  <si>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</si>
  <si>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</si>
  <si>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</si>
  <si>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</si>
  <si>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</si>
  <si>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</si>
  <si>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</si>
  <si>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</si>
  <si>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</si>
  <si>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</si>
  <si>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</si>
  <si>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</si>
  <si>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</si>
  <si>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</si>
  <si>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</si>
  <si>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</si>
  <si>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</si>
  <si>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</si>
  <si>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</si>
  <si>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</si>
  <si>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</si>
  <si>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</si>
  <si>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</si>
  <si>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</si>
  <si>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</si>
  <si>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</si>
  <si>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</si>
  <si>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</si>
  <si>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</si>
  <si>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</si>
  <si>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</si>
  <si>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</si>
  <si>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</si>
  <si>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</si>
  <si>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</si>
  <si>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</si>
  <si>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</si>
  <si>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</si>
  <si>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</si>
  <si>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</si>
  <si>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</si>
  <si>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</si>
  <si>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</si>
  <si>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</si>
  <si>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</si>
  <si>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</si>
  <si>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</si>
  <si>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</si>
  <si>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</si>
  <si>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</si>
  <si>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</si>
  <si>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</si>
  <si>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</si>
  <si>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</si>
  <si>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</si>
  <si>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</si>
  <si>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</si>
  <si>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</si>
  <si>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</si>
  <si>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</si>
  <si>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</si>
  <si>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</si>
  <si>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</si>
  <si>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</si>
  <si>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</si>
  <si>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</si>
  <si>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</si>
  <si>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</si>
  <si>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</si>
  <si>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</si>
  <si>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</si>
  <si>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</si>
  <si>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</si>
  <si>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</si>
  <si>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</si>
  <si>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</si>
  <si>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</si>
  <si>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</si>
  <si>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</si>
  <si>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</si>
  <si>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</si>
  <si>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</si>
  <si>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</si>
  <si>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</si>
  <si>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</si>
  <si>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</si>
  <si>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</si>
  <si>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</si>
  <si>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</si>
  <si>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</si>
  <si>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</si>
  <si>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</si>
  <si>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</si>
  <si>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</si>
  <si>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</si>
  <si>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</si>
  <si>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</si>
  <si>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</si>
  <si>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</si>
  <si>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</si>
  <si>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</si>
  <si>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</si>
  <si>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</si>
  <si>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</si>
  <si>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</si>
  <si>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</si>
  <si>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</si>
  <si>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</si>
  <si>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</si>
  <si>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</si>
  <si>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</si>
  <si>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</si>
  <si>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</si>
  <si>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</si>
  <si>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</si>
  <si>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</si>
  <si>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</si>
  <si>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</si>
  <si>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</si>
  <si>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</si>
  <si>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</si>
  <si>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</si>
  <si>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</si>
  <si>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</si>
  <si>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</si>
  <si>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</si>
  <si>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</si>
  <si>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</si>
  <si>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</si>
  <si>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</si>
  <si>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</si>
  <si>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</si>
  <si>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</si>
  <si>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</si>
  <si>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</si>
  <si>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</si>
  <si>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</si>
  <si>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</si>
  <si>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</si>
  <si>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</si>
  <si>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</si>
  <si>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</si>
  <si>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</si>
  <si>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</si>
  <si>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</si>
  <si>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</si>
  <si>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</si>
  <si>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</si>
  <si>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</si>
  <si>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</si>
  <si>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</si>
  <si>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</si>
  <si>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</si>
  <si>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</si>
  <si>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</si>
  <si>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</si>
  <si>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</si>
  <si>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</si>
  <si>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</si>
  <si>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</si>
  <si>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</si>
  <si>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</si>
  <si>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</si>
  <si>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</si>
  <si>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</si>
  <si>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</si>
  <si>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</si>
  <si>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</si>
  <si>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</si>
  <si>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</si>
  <si>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</si>
  <si>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</si>
  <si>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</si>
  <si>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</si>
  <si>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</si>
  <si>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</si>
  <si>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</si>
  <si>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</si>
  <si>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</si>
  <si>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</si>
  <si>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</si>
  <si>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</si>
  <si>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</si>
  <si>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</si>
  <si>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</si>
  <si>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</si>
  <si>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</si>
  <si>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</si>
  <si>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</si>
  <si>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</si>
  <si>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</si>
  <si>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</si>
  <si>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</si>
  <si>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</si>
  <si>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</si>
  <si>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</si>
  <si>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</si>
  <si>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</si>
  <si>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</si>
  <si>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</si>
  <si>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</si>
  <si>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</si>
  <si>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</si>
  <si>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</si>
  <si>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</si>
  <si>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</si>
  <si>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</si>
  <si>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</si>
  <si>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</si>
  <si>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</si>
  <si>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</si>
  <si>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</si>
  <si>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</si>
  <si>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</si>
  <si>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</si>
  <si>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</si>
  <si>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</si>
  <si>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</si>
  <si>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</si>
  <si>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</si>
  <si>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</si>
  <si>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</si>
  <si>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</si>
  <si>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</si>
  <si>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</si>
  <si>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</si>
  <si>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</si>
  <si>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</si>
  <si>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</si>
  <si>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</si>
  <si>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</si>
  <si>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</si>
  <si>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</si>
  <si>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</si>
  <si>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</si>
  <si>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</si>
  <si>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</si>
  <si>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</si>
  <si>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</si>
  <si>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</si>
  <si>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</si>
  <si>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</si>
  <si>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</si>
  <si>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</si>
  <si>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</si>
  <si>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</si>
  <si>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</si>
  <si>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</si>
  <si>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</si>
  <si>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</si>
  <si>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</si>
  <si>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</si>
  <si>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</si>
  <si>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</si>
  <si>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</si>
  <si>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</si>
  <si>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</si>
  <si>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</si>
  <si>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</si>
  <si>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</si>
  <si>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</si>
  <si>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</si>
  <si>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</si>
  <si>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</si>
  <si>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</si>
  <si>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</si>
  <si>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</si>
  <si>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</si>
  <si>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</si>
  <si>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</si>
  <si>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</si>
  <si>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</si>
  <si>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</si>
  <si>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</si>
  <si>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</si>
  <si>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</si>
  <si>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</si>
  <si>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</si>
  <si>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</si>
  <si>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</si>
  <si>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</si>
  <si>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</si>
  <si>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</si>
  <si>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</si>
  <si>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</si>
  <si>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</si>
  <si>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</si>
  <si>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</si>
  <si>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</si>
  <si>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</si>
  <si>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</si>
  <si>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</si>
  <si>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</si>
  <si>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</si>
  <si>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</si>
  <si>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</si>
  <si>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</si>
  <si>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</si>
  <si>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</si>
  <si>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</si>
  <si>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</si>
  <si>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</si>
  <si>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</si>
  <si>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</si>
  <si>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</si>
  <si>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</si>
  <si>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</si>
  <si>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</si>
  <si>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</si>
  <si>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</si>
  <si>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</si>
  <si>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</si>
  <si>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</si>
  <si>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</si>
  <si>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</si>
  <si>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</si>
  <si>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</si>
  <si>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</si>
  <si>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</si>
  <si>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</si>
  <si>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</si>
  <si>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</si>
  <si>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</si>
  <si>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</si>
  <si>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</si>
  <si>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</si>
  <si>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</si>
  <si>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</si>
  <si>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</si>
  <si>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</si>
  <si>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</si>
  <si>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</si>
  <si>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</si>
  <si>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</si>
  <si>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</si>
  <si>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</si>
  <si>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</si>
  <si>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</si>
  <si>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</si>
  <si>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</si>
  <si>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</si>
  <si>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</si>
  <si>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</si>
  <si>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</si>
  <si>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</si>
  <si>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</si>
  <si>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</si>
  <si>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</si>
  <si>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</si>
  <si>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</si>
  <si>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</si>
  <si>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</si>
  <si>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</si>
  <si>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</si>
  <si>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</si>
  <si>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</si>
  <si>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</si>
  <si>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</si>
  <si>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</si>
  <si>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</si>
  <si>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</si>
  <si>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</si>
  <si>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</si>
  <si>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</si>
  <si>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</si>
  <si>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</si>
  <si>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</si>
  <si>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</si>
  <si>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</si>
  <si>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</si>
  <si>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</si>
  <si>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</si>
  <si>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</si>
  <si>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</si>
  <si>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</si>
  <si>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</si>
  <si>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</si>
  <si>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</si>
  <si>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</si>
  <si>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</si>
  <si>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</si>
  <si>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</si>
  <si>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</si>
  <si>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</si>
  <si>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</si>
  <si>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</si>
  <si>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</si>
  <si>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</si>
  <si>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</si>
  <si>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</si>
  <si>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</si>
  <si>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</si>
  <si>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</si>
  <si>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</si>
  <si>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</si>
  <si>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</si>
  <si>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</si>
  <si>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</si>
  <si>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</si>
  <si>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</si>
  <si>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</si>
  <si>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</si>
  <si>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</si>
  <si>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</si>
  <si>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</si>
  <si>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</si>
  <si>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</si>
  <si>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</si>
  <si>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</si>
  <si>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</si>
  <si>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</si>
  <si>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</si>
  <si>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</si>
  <si>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</si>
  <si>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</si>
  <si>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</si>
  <si>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</si>
  <si>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</si>
  <si>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</si>
  <si>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</si>
  <si>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</si>
  <si>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</si>
  <si>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</si>
  <si>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</si>
  <si>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</si>
  <si>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</si>
  <si>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</si>
  <si>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</si>
  <si>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</si>
  <si>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</si>
  <si>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</si>
  <si>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</si>
  <si>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</si>
  <si>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</si>
  <si>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</si>
  <si>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</si>
  <si>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</si>
  <si>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</si>
  <si>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</si>
  <si>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</si>
  <si>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</si>
  <si>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</si>
  <si>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</si>
  <si>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</si>
  <si>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</si>
  <si>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</si>
  <si>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</si>
  <si>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</si>
  <si>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</si>
  <si>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</si>
  <si>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</si>
  <si>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</si>
  <si>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</si>
  <si>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</si>
  <si>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</si>
  <si>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</si>
  <si>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</si>
  <si>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</si>
  <si>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</si>
  <si>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</si>
  <si>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</si>
  <si>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</si>
  <si>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</si>
  <si>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</si>
  <si>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</si>
  <si>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</si>
  <si>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</si>
  <si>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</si>
  <si>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</si>
  <si>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</si>
  <si>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</si>
  <si>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</si>
  <si>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</si>
  <si>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</si>
  <si>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</si>
  <si>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</si>
  <si>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</si>
  <si>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</si>
  <si>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</si>
  <si>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</si>
  <si>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</si>
  <si>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</si>
  <si>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</si>
  <si>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</si>
  <si>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</si>
  <si>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</si>
  <si>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</si>
  <si>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</si>
  <si>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</si>
  <si>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</si>
  <si>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</si>
  <si>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</si>
  <si>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</si>
  <si>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</si>
  <si>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</si>
  <si>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</si>
  <si>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</si>
  <si>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</si>
  <si>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</si>
  <si>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</si>
  <si>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</si>
  <si>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</si>
  <si>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</si>
  <si>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</si>
  <si>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</si>
  <si>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</si>
  <si>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</si>
  <si>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</si>
  <si>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</si>
  <si>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</si>
  <si>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</si>
  <si>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</si>
  <si>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</si>
  <si>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</si>
  <si>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</si>
  <si>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</si>
  <si>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</si>
  <si>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</si>
  <si>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</si>
  <si>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</si>
  <si>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</si>
  <si>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</si>
  <si>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</si>
  <si>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</si>
  <si>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</si>
  <si>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</si>
  <si>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</si>
  <si>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</si>
  <si>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</si>
  <si>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</si>
  <si>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</si>
  <si>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</si>
  <si>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</si>
  <si>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</si>
  <si>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</si>
  <si>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</si>
  <si>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</si>
  <si>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</si>
  <si>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</si>
  <si>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</si>
  <si>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</si>
  <si>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</si>
  <si>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</si>
  <si>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</si>
  <si>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</si>
  <si>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</si>
  <si>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</si>
  <si>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</si>
  <si>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</si>
  <si>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</si>
  <si>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</si>
  <si>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</si>
  <si>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</si>
  <si>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</si>
  <si>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</si>
  <si>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</si>
  <si>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</si>
  <si>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</si>
  <si>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</si>
  <si>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</si>
  <si>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</si>
  <si>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</si>
  <si>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</si>
  <si>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</si>
  <si>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</si>
  <si>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</si>
  <si>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</si>
  <si>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</si>
  <si>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</si>
  <si>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</si>
  <si>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</si>
  <si>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</si>
  <si>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</si>
  <si>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</si>
  <si>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</si>
  <si>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</si>
  <si>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</si>
  <si>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</si>
  <si>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</si>
  <si>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</si>
  <si>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</si>
  <si>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</si>
  <si>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</si>
  <si>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</si>
  <si>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</si>
  <si>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</si>
  <si>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</si>
  <si>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</si>
  <si>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</si>
  <si>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</si>
  <si>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</si>
  <si>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</si>
  <si>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</si>
  <si>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</si>
  <si>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</si>
  <si>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</si>
  <si>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</si>
  <si>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</si>
  <si>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</si>
  <si>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</si>
  <si>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</si>
  <si>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</si>
  <si>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</si>
  <si>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</si>
  <si>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</si>
  <si>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</si>
  <si>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</si>
  <si>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</si>
  <si>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</si>
  <si>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</si>
  <si>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</si>
  <si>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</si>
  <si>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</si>
  <si>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</si>
  <si>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</si>
  <si>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</si>
  <si>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</si>
  <si>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</si>
  <si>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</si>
  <si>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</si>
  <si>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</si>
  <si>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</si>
  <si>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</si>
  <si>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</si>
  <si>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</si>
  <si>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</si>
  <si>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</si>
  <si>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</si>
  <si>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</si>
  <si>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</si>
  <si>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</si>
  <si>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</si>
  <si>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</si>
  <si>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</si>
  <si>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</si>
  <si>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</si>
  <si>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</si>
  <si>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</si>
  <si>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</si>
  <si>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</si>
  <si>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</si>
  <si>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</si>
  <si>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</si>
  <si>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</si>
  <si>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</si>
  <si>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</si>
  <si>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</si>
  <si>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</si>
  <si>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</si>
  <si>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</si>
  <si>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</si>
  <si>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</si>
  <si>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</si>
  <si>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</si>
  <si>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</si>
  <si>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</si>
  <si>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</si>
  <si>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</si>
  <si>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</si>
  <si>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</si>
  <si>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</si>
  <si>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</si>
  <si>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</si>
  <si>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</si>
  <si>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</si>
  <si>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</si>
  <si>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</si>
  <si>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</si>
  <si>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</si>
  <si>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</si>
  <si>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</si>
  <si>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</si>
  <si>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</si>
  <si>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</si>
  <si>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</si>
  <si>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</si>
  <si>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</si>
  <si>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</si>
  <si>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</si>
  <si>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</si>
  <si>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</si>
  <si>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</si>
  <si>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</si>
  <si>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</si>
  <si>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</si>
  <si>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</si>
  <si>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</si>
  <si>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</si>
  <si>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</si>
  <si>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</si>
  <si>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</si>
  <si>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</si>
  <si>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</si>
  <si>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</si>
  <si>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</si>
  <si>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</si>
  <si>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</si>
  <si>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</si>
  <si>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</si>
  <si>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</si>
  <si>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</si>
  <si>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</si>
  <si>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</si>
  <si>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</si>
  <si>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</si>
  <si>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</si>
  <si>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</si>
  <si>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</si>
  <si>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</si>
  <si>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</si>
  <si>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</si>
  <si>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</si>
  <si>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</si>
  <si>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</si>
  <si>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</si>
  <si>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</si>
  <si>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</si>
  <si>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</si>
  <si>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</si>
  <si>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</si>
  <si>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</si>
  <si>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</si>
  <si>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</si>
  <si>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</si>
  <si>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</si>
  <si>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</si>
  <si>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</si>
  <si>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</si>
  <si>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</si>
  <si>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</si>
  <si>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</si>
  <si>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</si>
  <si>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</si>
  <si>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</si>
  <si>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</si>
  <si>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</si>
  <si>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</si>
  <si>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</si>
  <si>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</si>
  <si>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</si>
  <si>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</si>
  <si>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</si>
  <si>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</si>
  <si>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</si>
  <si>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</si>
  <si>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</si>
  <si>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</si>
  <si>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</si>
  <si>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</si>
  <si>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</si>
  <si>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</si>
  <si>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</si>
  <si>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</si>
  <si>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</si>
  <si>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</si>
  <si>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</si>
  <si>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</si>
  <si>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</si>
  <si>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</si>
  <si>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</si>
  <si>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</si>
  <si>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</si>
  <si>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</si>
  <si>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</si>
  <si>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</si>
  <si>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</si>
  <si>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</si>
  <si>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</si>
  <si>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</si>
  <si>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</si>
  <si>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</si>
  <si>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</si>
  <si>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</si>
  <si>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</si>
  <si>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</si>
  <si>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</si>
  <si>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</si>
  <si>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</si>
  <si>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</si>
  <si>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</si>
  <si>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</si>
  <si>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</si>
  <si>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</si>
  <si>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</si>
  <si>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</si>
  <si>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</si>
  <si>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</si>
  <si>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</si>
  <si>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</si>
  <si>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</si>
  <si>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</si>
  <si>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</si>
  <si>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</si>
  <si>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</si>
  <si>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</si>
  <si>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</si>
  <si>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</si>
  <si>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</si>
  <si>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</si>
  <si>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</si>
  <si>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</si>
  <si>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</si>
  <si>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</si>
  <si>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</si>
  <si>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</si>
  <si>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</si>
  <si>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</si>
  <si>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</si>
  <si>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</si>
  <si>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</si>
  <si>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</si>
  <si>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</si>
  <si>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</si>
  <si>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</si>
  <si>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</si>
  <si>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</si>
  <si>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</si>
  <si>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</si>
  <si>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</si>
  <si>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</si>
  <si>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</si>
  <si>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</si>
  <si>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</si>
  <si>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</si>
  <si>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</si>
  <si>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</si>
  <si>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</si>
  <si>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</si>
  <si>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</si>
  <si>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</si>
  <si>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</si>
  <si>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</si>
  <si>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</si>
  <si>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</si>
  <si>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</si>
  <si>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</si>
  <si>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</si>
  <si>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</si>
  <si>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</si>
  <si>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</si>
  <si>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</si>
  <si>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</si>
  <si>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</si>
  <si>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</si>
  <si>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</si>
  <si>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</si>
  <si>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</si>
  <si>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</si>
  <si>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</si>
  <si>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</si>
  <si>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</si>
  <si>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</si>
  <si>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</si>
  <si>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</si>
  <si>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</si>
  <si>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</si>
  <si>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</si>
  <si>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</si>
  <si>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</si>
  <si>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</si>
  <si>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</si>
  <si>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</si>
  <si>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</si>
  <si>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</si>
  <si>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</si>
  <si>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</si>
  <si>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</si>
  <si>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</si>
  <si>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</si>
  <si>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</si>
  <si>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</si>
  <si>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</si>
  <si>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</si>
  <si>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</si>
  <si>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</si>
  <si>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</si>
  <si>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</si>
  <si>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</si>
  <si>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</si>
  <si>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</si>
  <si>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</si>
  <si>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</si>
  <si>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</si>
  <si>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</si>
  <si>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</si>
  <si>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</si>
  <si>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</si>
  <si>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</si>
  <si>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</si>
  <si>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</si>
  <si>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</si>
  <si>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</si>
  <si>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</si>
  <si>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</si>
  <si>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</si>
  <si>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</si>
  <si>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</si>
  <si>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</si>
  <si>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</si>
  <si>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</si>
  <si>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</si>
  <si>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</si>
  <si>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</si>
  <si>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</si>
  <si>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</si>
  <si>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</si>
  <si>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</si>
  <si>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</si>
  <si>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</si>
  <si>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</si>
  <si>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</si>
  <si>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</si>
  <si>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</si>
  <si>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</si>
  <si>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</si>
  <si>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</si>
  <si>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</si>
  <si>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</si>
  <si>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</si>
  <si>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</si>
  <si>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</si>
  <si>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</si>
  <si>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</si>
  <si>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</si>
  <si>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</si>
  <si>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</si>
  <si>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</si>
  <si>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</si>
  <si>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</si>
  <si>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</si>
  <si>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</si>
  <si>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</si>
  <si>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</si>
  <si>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</si>
  <si>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</si>
  <si>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</si>
  <si>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</si>
  <si>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</si>
  <si>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</si>
  <si>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</si>
  <si>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</si>
  <si>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</si>
  <si>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</si>
  <si>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</si>
  <si>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</si>
  <si>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</si>
  <si>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</si>
  <si>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</si>
  <si>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</si>
  <si>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</si>
  <si>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</si>
  <si>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</si>
  <si>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</si>
  <si>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</si>
  <si>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</si>
  <si>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</si>
  <si>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</si>
  <si>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</si>
  <si>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</si>
  <si>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</si>
  <si>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</si>
  <si>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</si>
  <si>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</si>
  <si>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</si>
  <si>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</si>
  <si>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</si>
  <si>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</si>
  <si>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</si>
  <si>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</si>
  <si>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</si>
  <si>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</si>
  <si>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</si>
  <si>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</si>
  <si>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</si>
  <si>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</si>
  <si>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</si>
  <si>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</si>
  <si>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</si>
  <si>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</si>
  <si>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</si>
  <si>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</si>
  <si>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</si>
  <si>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</si>
  <si>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</si>
  <si>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</si>
  <si>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</si>
  <si>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</si>
  <si>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</si>
  <si>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</si>
  <si>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</si>
  <si>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</si>
  <si>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</si>
  <si>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</si>
  <si>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</si>
  <si>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</si>
  <si>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</si>
  <si>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</si>
  <si>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</si>
  <si>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</si>
  <si>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</si>
  <si>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</si>
  <si>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</si>
  <si>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</si>
  <si>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</si>
  <si>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</si>
  <si>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</si>
  <si>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</si>
  <si>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</si>
  <si>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</si>
  <si>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</si>
  <si>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</si>
  <si>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</si>
  <si>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</si>
  <si>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</si>
  <si>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</si>
  <si>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</si>
  <si>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</si>
  <si>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</si>
  <si>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</si>
  <si>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</si>
  <si>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</si>
  <si>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</si>
  <si>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</si>
  <si>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</si>
  <si>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</si>
  <si>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</si>
  <si>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</si>
  <si>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</si>
  <si>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</si>
  <si>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</si>
  <si>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</si>
  <si>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</si>
  <si>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</si>
  <si>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</si>
  <si>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</si>
  <si>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</si>
  <si>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</si>
  <si>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</si>
  <si>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</si>
  <si>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</si>
  <si>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</si>
  <si>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</si>
  <si>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</si>
  <si>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</si>
  <si>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</si>
  <si>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</si>
  <si>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</si>
  <si>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</si>
  <si>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</si>
  <si>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</si>
  <si>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</si>
  <si>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</si>
  <si>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</si>
  <si>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</si>
  <si>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</si>
  <si>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</si>
  <si>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</si>
  <si>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</si>
  <si>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</si>
  <si>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</si>
  <si>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</si>
  <si>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</si>
  <si>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</si>
  <si>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</si>
  <si>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</si>
  <si>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</si>
  <si>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</si>
  <si>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</si>
  <si>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</si>
  <si>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</si>
  <si>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</si>
  <si>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</si>
  <si>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</si>
  <si>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</si>
  <si>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</si>
  <si>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</si>
  <si>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</si>
  <si>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</si>
  <si>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</si>
  <si>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</si>
  <si>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</si>
  <si>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</si>
  <si>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</si>
  <si>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</si>
  <si>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</si>
  <si>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</si>
  <si>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</si>
  <si>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</si>
  <si>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</si>
  <si>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</si>
  <si>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</si>
  <si>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</si>
  <si>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</si>
  <si>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</si>
  <si>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</si>
  <si>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</si>
  <si>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</si>
  <si>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</si>
  <si>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</si>
  <si>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</si>
  <si>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</si>
  <si>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</si>
  <si>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</si>
  <si>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</si>
  <si>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</si>
  <si>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</si>
  <si>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</si>
  <si>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</si>
  <si>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</si>
  <si>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</si>
  <si>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</si>
  <si>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</si>
  <si>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</si>
  <si>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</si>
  <si>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</si>
  <si>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</si>
  <si>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</si>
  <si>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</si>
  <si>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</si>
  <si>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</si>
  <si>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</si>
  <si>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</si>
  <si>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</si>
  <si>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</si>
  <si>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</si>
  <si>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</si>
  <si>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</si>
  <si>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</si>
  <si>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</si>
  <si>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</si>
  <si>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</si>
  <si>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</si>
  <si>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</si>
  <si>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</si>
  <si>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</si>
  <si>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</si>
  <si>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</si>
  <si>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</si>
  <si>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</si>
  <si>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</si>
  <si>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</si>
  <si>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</si>
  <si>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</si>
  <si>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</si>
  <si>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</si>
  <si>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</si>
  <si>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</si>
  <si>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</si>
  <si>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</si>
  <si>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</si>
  <si>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</si>
  <si>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</si>
  <si>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</si>
  <si>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</si>
  <si>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</si>
  <si>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</si>
  <si>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</si>
  <si>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</si>
  <si>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</si>
  <si>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</si>
  <si>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</si>
  <si>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</si>
  <si>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</si>
  <si>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</si>
  <si>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</si>
  <si>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</si>
  <si>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</si>
  <si>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</si>
  <si>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</si>
  <si>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</si>
  <si>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</si>
  <si>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</si>
  <si>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</si>
  <si>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</si>
  <si>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</si>
  <si>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</si>
  <si>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</si>
  <si>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</si>
  <si>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</si>
  <si>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</si>
  <si>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</si>
  <si>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</si>
  <si>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</si>
  <si>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</si>
  <si>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</si>
  <si>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</si>
  <si>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</si>
  <si>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</si>
  <si>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</si>
  <si>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</si>
  <si>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</si>
  <si>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</si>
  <si>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</si>
  <si>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</si>
  <si>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</si>
  <si>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</si>
  <si>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</si>
  <si>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</si>
  <si>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</si>
  <si>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</si>
  <si>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</si>
  <si>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</si>
  <si>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</si>
  <si>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</si>
  <si>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</si>
  <si>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</si>
  <si>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</si>
  <si>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</si>
  <si>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</si>
  <si>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</si>
  <si>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</si>
  <si>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</si>
  <si>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</si>
  <si>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</si>
  <si>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</si>
  <si>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</si>
  <si>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</si>
  <si>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</si>
  <si>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</si>
  <si>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</si>
  <si>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</si>
  <si>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</si>
  <si>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</si>
  <si>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</si>
  <si>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</si>
  <si>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</si>
  <si>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</si>
  <si>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</si>
  <si>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</si>
  <si>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</si>
  <si>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</si>
  <si>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</si>
  <si>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</si>
  <si>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</si>
  <si>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</si>
  <si>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</si>
  <si>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</si>
  <si>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</si>
  <si>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</si>
  <si>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</si>
  <si>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</si>
  <si>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</si>
  <si>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</si>
  <si>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</si>
  <si>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</si>
  <si>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</si>
  <si>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</si>
  <si>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</si>
  <si>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</si>
  <si>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</si>
  <si>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</si>
  <si>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</si>
  <si>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</si>
  <si>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</si>
  <si>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</si>
  <si>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</si>
  <si>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</si>
  <si>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</si>
  <si>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</si>
  <si>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</si>
  <si>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</si>
  <si>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</si>
  <si>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</si>
  <si>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</si>
  <si>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</si>
  <si>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</si>
  <si>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</si>
  <si>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</si>
  <si>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</si>
  <si>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</si>
  <si>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</si>
  <si>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</si>
  <si>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</si>
  <si>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</si>
  <si>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</si>
  <si>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</si>
  <si>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</si>
  <si>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</si>
  <si>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</si>
  <si>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</si>
  <si>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</si>
  <si>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</si>
  <si>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</si>
  <si>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</si>
  <si>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</si>
  <si>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</si>
  <si>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</si>
  <si>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</si>
  <si>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</si>
  <si>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</si>
  <si>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</si>
  <si>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</si>
  <si>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</si>
  <si>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</si>
  <si>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</si>
  <si>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</si>
  <si>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</si>
  <si>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</si>
  <si>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</si>
  <si>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</si>
  <si>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</si>
  <si>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</si>
  <si>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</si>
  <si>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</si>
  <si>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</si>
  <si>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</si>
  <si>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</si>
  <si>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</si>
  <si>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</si>
  <si>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</si>
  <si>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</si>
  <si>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</si>
  <si>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</si>
  <si>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</si>
  <si>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</si>
  <si>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</si>
  <si>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</si>
  <si>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</si>
  <si>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</si>
  <si>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</si>
  <si>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</si>
  <si>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</si>
  <si>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</si>
  <si>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</si>
  <si>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</si>
  <si>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</si>
  <si>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</si>
  <si>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</si>
  <si>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</si>
  <si>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</si>
  <si>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</si>
  <si>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</si>
  <si>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</si>
  <si>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</si>
  <si>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</si>
  <si>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</si>
  <si>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</si>
  <si>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</si>
  <si>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</si>
  <si>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</si>
  <si>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</si>
  <si>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</si>
  <si>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</si>
  <si>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</si>
  <si>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</si>
  <si>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</si>
  <si>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</si>
  <si>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</si>
  <si>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</si>
  <si>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</si>
  <si>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</si>
  <si>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</si>
  <si>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</si>
  <si>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</si>
  <si>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</si>
  <si>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</si>
  <si>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</si>
  <si>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</si>
  <si>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</si>
  <si>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</si>
  <si>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</si>
  <si>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</si>
  <si>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</si>
  <si>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</si>
  <si>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</si>
  <si>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</si>
  <si>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</si>
  <si>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</si>
  <si>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</si>
  <si>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</si>
  <si>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</si>
  <si>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</si>
  <si>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</si>
  <si>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</si>
  <si>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</si>
  <si>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</si>
  <si>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</si>
  <si>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</si>
  <si>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</si>
  <si>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</si>
  <si>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</si>
  <si>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</si>
  <si>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</si>
  <si>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</si>
  <si>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</si>
  <si>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</si>
  <si>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</si>
  <si>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</si>
  <si>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</si>
  <si>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</si>
  <si>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</si>
  <si>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</si>
  <si>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</si>
  <si>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</si>
  <si>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</si>
  <si>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</si>
  <si>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</si>
  <si>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</si>
  <si>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</si>
  <si>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</si>
  <si>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</si>
  <si>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</si>
  <si>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</si>
  <si>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</si>
  <si>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</si>
  <si>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</si>
  <si>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</si>
  <si>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</si>
  <si>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</si>
  <si>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</si>
  <si>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</si>
  <si>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</si>
  <si>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</si>
  <si>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</si>
  <si>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</si>
  <si>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</si>
  <si>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</si>
  <si>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</si>
  <si>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</si>
  <si>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</si>
  <si>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</si>
  <si>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</si>
  <si>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</si>
  <si>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</si>
  <si>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</si>
  <si>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</si>
  <si>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</si>
  <si>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</si>
  <si>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</si>
  <si>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</si>
  <si>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</si>
  <si>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</si>
  <si>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</si>
  <si>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</si>
  <si>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</si>
  <si>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</si>
  <si>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</si>
  <si>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</si>
  <si>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</si>
  <si>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</si>
  <si>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</si>
  <si>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</si>
  <si>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</si>
  <si>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</si>
  <si>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</si>
  <si>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</si>
  <si>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</si>
  <si>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</si>
  <si>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</si>
  <si>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</si>
  <si>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</si>
  <si>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</si>
  <si>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</si>
  <si>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</si>
  <si>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</si>
  <si>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</si>
  <si>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</si>
  <si>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</si>
  <si>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</si>
  <si>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</si>
  <si>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</si>
  <si>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</si>
  <si>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</si>
  <si>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</si>
  <si>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</si>
  <si>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</si>
  <si>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</si>
  <si>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</si>
  <si>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</si>
  <si>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</si>
  <si>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</si>
  <si>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</si>
  <si>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</si>
  <si>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</si>
  <si>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</si>
  <si>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</si>
  <si>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</si>
  <si>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</si>
  <si>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</si>
  <si>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</si>
  <si>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</si>
  <si>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</si>
  <si>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</si>
  <si>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</si>
  <si>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</si>
  <si>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</si>
  <si>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</si>
  <si>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</si>
  <si>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</si>
  <si>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</si>
  <si>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</si>
  <si>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</si>
  <si>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</si>
  <si>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</si>
  <si>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</si>
  <si>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</si>
  <si>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</si>
  <si>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</si>
  <si>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</si>
  <si>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</si>
  <si>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</si>
  <si>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</si>
  <si>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</si>
  <si>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</si>
  <si>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</si>
  <si>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</si>
  <si>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</si>
  <si>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</si>
  <si>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</si>
  <si>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</si>
  <si>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</si>
  <si>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</si>
  <si>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</si>
  <si>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</si>
  <si>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</si>
  <si>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</si>
  <si>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</si>
  <si>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</si>
  <si>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</si>
  <si>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</si>
  <si>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</si>
  <si>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</si>
  <si>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</si>
  <si>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</si>
  <si>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</si>
  <si>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</si>
  <si>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</si>
  <si>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</si>
  <si>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</si>
  <si>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</si>
  <si>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</si>
  <si>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</si>
  <si>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</si>
  <si>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</si>
  <si>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</si>
  <si>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</si>
  <si>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</si>
  <si>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</si>
  <si>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</si>
  <si>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</si>
  <si>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</si>
  <si>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</si>
  <si>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</si>
  <si>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</si>
  <si>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</si>
  <si>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</si>
  <si>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</si>
  <si>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</si>
  <si>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</si>
  <si>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</si>
  <si>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</si>
  <si>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</si>
  <si>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</si>
  <si>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</si>
  <si>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</si>
  <si>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</si>
  <si>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</si>
  <si>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</si>
  <si>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</si>
  <si>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</si>
  <si>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</si>
  <si>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</si>
  <si>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</si>
  <si>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</si>
  <si>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</si>
  <si>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</si>
  <si>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</si>
  <si>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</si>
  <si>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</si>
  <si>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</si>
  <si>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</si>
  <si>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</si>
  <si>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</si>
  <si>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</si>
  <si>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</si>
  <si>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</si>
  <si>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</si>
  <si>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</si>
  <si>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</si>
  <si>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</si>
  <si>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</si>
  <si>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</si>
  <si>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</si>
  <si>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</si>
  <si>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</si>
  <si>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</si>
  <si>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</si>
  <si>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</si>
  <si>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</si>
  <si>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</si>
  <si>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</si>
  <si>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</si>
  <si>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</si>
  <si>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</si>
  <si>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</si>
  <si>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</si>
  <si>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</si>
  <si>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</si>
  <si>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</si>
  <si>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</si>
  <si>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</si>
  <si>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</si>
  <si>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</si>
  <si>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</si>
  <si>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</si>
  <si>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</si>
  <si>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</si>
  <si>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</si>
  <si>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</si>
  <si>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</si>
  <si>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</si>
  <si>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</si>
  <si>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</si>
  <si>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</si>
  <si>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</si>
  <si>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</si>
  <si>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</si>
  <si>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</si>
  <si>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</si>
  <si>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</si>
  <si>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</si>
  <si>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</si>
  <si>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</si>
  <si>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</si>
  <si>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</si>
  <si>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</si>
  <si>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</si>
  <si>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</si>
  <si>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</si>
  <si>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</si>
  <si>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</si>
  <si>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</si>
  <si>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</si>
  <si>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</si>
  <si>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</si>
  <si>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</si>
  <si>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</si>
  <si>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</si>
  <si>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</si>
  <si>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</si>
  <si>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</si>
  <si>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</si>
  <si>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</si>
  <si>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</si>
  <si>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</si>
  <si>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</si>
  <si>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</si>
  <si>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</si>
  <si>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</si>
  <si>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</si>
  <si>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</si>
  <si>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</si>
  <si>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</si>
  <si>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</si>
  <si>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</si>
  <si>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</si>
  <si>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</si>
  <si>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</si>
  <si>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</si>
  <si>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</si>
  <si>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</si>
  <si>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</si>
  <si>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</si>
  <si>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</si>
  <si>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</si>
  <si>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</si>
  <si>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</si>
  <si>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</si>
  <si>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</si>
  <si>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</si>
  <si>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</si>
  <si>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</si>
  <si>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</si>
  <si>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</si>
  <si>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</si>
  <si>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</si>
  <si>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</si>
  <si>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</si>
  <si>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</si>
  <si>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</si>
  <si>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</si>
  <si>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</si>
  <si>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</si>
  <si>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</si>
  <si>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</si>
  <si>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</si>
  <si>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</si>
  <si>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</si>
  <si>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</si>
  <si>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</si>
  <si>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</si>
  <si>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</si>
  <si>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</si>
  <si>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</si>
  <si>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</si>
  <si>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</si>
  <si>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</si>
  <si>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</si>
  <si>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</si>
  <si>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</si>
  <si>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</si>
  <si>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</si>
  <si>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</si>
  <si>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</si>
  <si>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</si>
  <si>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</si>
  <si>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</si>
  <si>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</si>
  <si>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</si>
  <si>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</si>
  <si>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</si>
  <si>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</si>
  <si>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</si>
  <si>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</si>
  <si>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</si>
  <si>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</si>
  <si>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</si>
  <si>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</si>
  <si>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</si>
  <si>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</si>
  <si>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</si>
  <si>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</si>
  <si>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</si>
  <si>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</si>
  <si>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</si>
  <si>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</si>
  <si>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</si>
  <si>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</si>
  <si>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</si>
  <si>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</si>
  <si>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</si>
  <si>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</si>
  <si>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</si>
  <si>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</si>
  <si>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</si>
  <si>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</si>
  <si>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</si>
  <si>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</si>
  <si>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</si>
  <si>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</si>
  <si>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</si>
  <si>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</si>
  <si>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</si>
  <si>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</si>
  <si>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</si>
  <si>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</si>
  <si>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</si>
  <si>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</si>
  <si>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</si>
  <si>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</si>
  <si>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</si>
  <si>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</si>
  <si>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</si>
  <si>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</si>
  <si>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</si>
  <si>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</si>
  <si>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</si>
  <si>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</si>
  <si>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</si>
  <si>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</si>
  <si>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</si>
  <si>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</si>
  <si>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</si>
  <si>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</si>
  <si>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</si>
  <si>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</si>
  <si>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</si>
  <si>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</si>
  <si>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</si>
  <si>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</si>
  <si>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</si>
  <si>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</si>
  <si>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</si>
  <si>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</si>
  <si>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</si>
  <si>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</si>
  <si>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</si>
  <si>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</si>
  <si>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</si>
  <si>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</si>
  <si>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</si>
  <si>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</si>
  <si>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</si>
  <si>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</si>
  <si>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</si>
  <si>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</si>
  <si>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</si>
  <si>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</si>
  <si>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</si>
  <si>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</si>
  <si>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</si>
  <si>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</si>
  <si>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</si>
  <si>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</si>
  <si>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</si>
  <si>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</si>
  <si>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</si>
  <si>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</si>
  <si>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</si>
  <si>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</si>
  <si>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</si>
  <si>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</si>
  <si>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</si>
  <si>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</si>
  <si>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</si>
  <si>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</si>
  <si>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</si>
  <si>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</si>
  <si>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</si>
  <si>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</si>
  <si>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</si>
  <si>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</si>
  <si>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</si>
  <si>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</si>
  <si>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</si>
  <si>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</si>
  <si>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</si>
  <si>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</si>
  <si>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</si>
  <si>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</si>
  <si>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</si>
  <si>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</si>
  <si>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</si>
  <si>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</si>
  <si>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</si>
  <si>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</si>
  <si>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</si>
  <si>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</si>
  <si>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</si>
  <si>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</si>
  <si>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</si>
  <si>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</si>
  <si>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</si>
  <si>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</si>
  <si>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</si>
  <si>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</si>
  <si>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</si>
  <si>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</si>
  <si>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</si>
  <si>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</si>
  <si>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</si>
  <si>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</si>
  <si>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</si>
  <si>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</si>
  <si>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</si>
  <si>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</si>
  <si>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</si>
  <si>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</si>
  <si>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</si>
  <si>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</si>
  <si>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</si>
  <si>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</si>
  <si>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</si>
  <si>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</si>
  <si>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</si>
  <si>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</si>
  <si>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</si>
  <si>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</si>
  <si>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</si>
  <si>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</si>
  <si>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</si>
  <si>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</si>
  <si>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</si>
  <si>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</si>
  <si>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</si>
  <si>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</si>
  <si>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</si>
  <si>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</si>
  <si>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</si>
  <si>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</si>
  <si>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</si>
  <si>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</si>
  <si>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</si>
  <si>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</si>
  <si>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</si>
  <si>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</si>
  <si>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</si>
  <si>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</si>
  <si>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</si>
  <si>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</si>
  <si>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</si>
  <si>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</si>
  <si>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</si>
  <si>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</si>
  <si>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</si>
  <si>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</si>
  <si>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</si>
  <si>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</si>
  <si>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</si>
  <si>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</si>
  <si>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</si>
  <si>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</si>
  <si>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</si>
  <si>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</si>
  <si>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</si>
  <si>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</si>
  <si>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</si>
  <si>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</si>
  <si>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</si>
  <si>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</si>
  <si>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</si>
  <si>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</si>
  <si>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</si>
  <si>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</si>
  <si>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</si>
  <si>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</si>
  <si>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</si>
  <si>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</si>
  <si>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</si>
  <si>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</si>
  <si>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</si>
  <si>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</si>
  <si>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</si>
  <si>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</si>
  <si>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</si>
  <si>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</si>
  <si>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</si>
  <si>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</si>
  <si>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</si>
  <si>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</si>
  <si>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</si>
  <si>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</si>
  <si>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</si>
  <si>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</si>
  <si>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</si>
  <si>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</si>
  <si>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</si>
  <si>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</si>
  <si>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</si>
  <si>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</si>
  <si>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</si>
  <si>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</si>
  <si>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</si>
  <si>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</si>
  <si>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</si>
  <si>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</si>
  <si>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</si>
  <si>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</si>
  <si>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</si>
  <si>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</si>
  <si>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</si>
  <si>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</si>
  <si>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</si>
  <si>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</si>
  <si>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</si>
  <si>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</si>
  <si>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</si>
  <si>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</si>
  <si>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</si>
  <si>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</si>
  <si>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</si>
  <si>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</si>
  <si>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</si>
  <si>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</si>
  <si>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</si>
  <si>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</si>
  <si>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</si>
  <si>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</si>
  <si>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</si>
  <si>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</si>
  <si>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</si>
  <si>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</si>
  <si>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</si>
  <si>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</si>
  <si>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</si>
  <si>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</si>
  <si>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</si>
  <si>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</si>
  <si>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</si>
  <si>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</si>
  <si>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</si>
  <si>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</si>
  <si>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</si>
  <si>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</si>
  <si>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</si>
  <si>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</si>
  <si>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</si>
  <si>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</si>
  <si>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</si>
  <si>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</si>
  <si>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</si>
  <si>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</si>
  <si>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</si>
  <si>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</si>
  <si>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</si>
  <si>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</si>
  <si>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</si>
  <si>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</si>
  <si>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</si>
  <si>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</si>
  <si>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</si>
  <si>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</si>
  <si>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</si>
  <si>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</si>
  <si>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</si>
  <si>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</si>
  <si>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</si>
  <si>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</si>
  <si>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</si>
  <si>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</si>
  <si>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</si>
  <si>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</si>
  <si>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</si>
  <si>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</si>
  <si>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</si>
  <si>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</si>
  <si>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</si>
  <si>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</si>
  <si>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</si>
  <si>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</si>
  <si>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</si>
  <si>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</si>
  <si>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</si>
  <si>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</si>
  <si>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</si>
  <si>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</si>
  <si>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</si>
  <si>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</si>
  <si>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</si>
  <si>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</si>
  <si>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</si>
  <si>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</si>
  <si>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</si>
  <si>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</si>
  <si>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</si>
  <si>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</si>
  <si>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</si>
  <si>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</si>
  <si>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</si>
  <si>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</si>
  <si>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</si>
  <si>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</si>
  <si>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</si>
  <si>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</si>
  <si>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</si>
  <si>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</si>
  <si>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</si>
  <si>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</si>
  <si>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</si>
  <si>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</si>
  <si>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</si>
  <si>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</si>
  <si>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</si>
  <si>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</si>
  <si>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</si>
  <si>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</si>
  <si>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</si>
  <si>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</si>
  <si>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</si>
  <si>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</si>
  <si>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</si>
  <si>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</si>
  <si>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</si>
  <si>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</si>
  <si>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</si>
  <si>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</si>
  <si>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</si>
  <si>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</si>
  <si>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</si>
  <si>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</si>
  <si>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</si>
  <si>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</si>
  <si>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</si>
  <si>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</si>
  <si>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</si>
  <si>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</si>
  <si>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</si>
  <si>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</si>
  <si>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</si>
  <si>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</si>
  <si>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</si>
  <si>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</si>
  <si>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</si>
  <si>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</si>
  <si>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</si>
  <si>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</si>
  <si>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</si>
  <si>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</si>
  <si>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</si>
  <si>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</si>
  <si>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</si>
  <si>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</si>
  <si>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</si>
  <si>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</si>
  <si>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</si>
  <si>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</si>
  <si>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</si>
  <si>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</si>
  <si>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</si>
  <si>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</si>
  <si>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</si>
  <si>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</si>
  <si>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</si>
  <si>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</si>
  <si>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</si>
  <si>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</si>
  <si>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</si>
  <si>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</si>
  <si>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</si>
  <si>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</si>
  <si>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</si>
  <si>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</si>
  <si>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</si>
  <si>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</si>
  <si>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</si>
  <si>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</si>
  <si>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</si>
  <si>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</si>
  <si>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</si>
  <si>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</si>
  <si>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</si>
  <si>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</si>
  <si>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</si>
  <si>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</si>
  <si>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</si>
  <si>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</si>
  <si>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</si>
  <si>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</si>
  <si>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</si>
  <si>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</si>
  <si>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</si>
  <si>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</si>
  <si>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</si>
  <si>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</si>
  <si>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</si>
  <si>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</si>
  <si>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</si>
  <si>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</si>
  <si>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</si>
  <si>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</si>
  <si>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</si>
  <si>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</si>
  <si>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</si>
  <si>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</si>
  <si>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</si>
  <si>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</si>
  <si>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</si>
  <si>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</si>
  <si>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</si>
  <si>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</si>
  <si>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</si>
  <si>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</si>
  <si>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</si>
  <si>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</si>
  <si>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</si>
  <si>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</si>
  <si>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</si>
  <si>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</si>
  <si>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</si>
  <si>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</si>
  <si>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</si>
  <si>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</si>
  <si>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</si>
  <si>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</si>
  <si>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</si>
  <si>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</si>
  <si>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</si>
  <si>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</si>
  <si>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</si>
  <si>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</si>
  <si>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</si>
  <si>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</si>
  <si>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</si>
  <si>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</si>
  <si>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</si>
  <si>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</si>
  <si>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</si>
  <si>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</si>
  <si>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</si>
  <si>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</si>
  <si>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</si>
  <si>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</si>
  <si>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</si>
  <si>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</si>
  <si>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</si>
  <si>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</si>
  <si>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</si>
  <si>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</si>
  <si>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</si>
  <si>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</si>
  <si>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</si>
  <si>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</si>
  <si>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</si>
  <si>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</si>
  <si>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</si>
  <si>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</si>
  <si>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</si>
  <si>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</si>
  <si>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</si>
  <si>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</si>
  <si>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</si>
  <si>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</si>
  <si>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</si>
  <si>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</si>
  <si>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</si>
  <si>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</si>
  <si>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</si>
  <si>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</si>
  <si>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</si>
  <si>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</si>
  <si>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</si>
  <si>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</si>
  <si>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</si>
  <si>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</si>
  <si>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</si>
  <si>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</si>
  <si>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</si>
  <si>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</si>
  <si>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</si>
  <si>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</si>
  <si>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</si>
  <si>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</si>
  <si>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</si>
  <si>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</si>
  <si>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</si>
  <si>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</si>
  <si>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</si>
  <si>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</si>
  <si>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</si>
  <si>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</si>
  <si>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</si>
  <si>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</si>
  <si>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</si>
  <si>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</si>
  <si>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</si>
  <si>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</si>
  <si>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</si>
  <si>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</si>
  <si>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</si>
  <si>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</si>
  <si>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</si>
  <si>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</si>
  <si>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</si>
  <si>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</si>
  <si>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</si>
  <si>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</si>
  <si>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</si>
  <si>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</si>
  <si>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</si>
  <si>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</si>
  <si>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</si>
  <si>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</si>
  <si>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</si>
  <si>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</si>
  <si>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</si>
  <si>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</si>
  <si>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</si>
  <si>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</si>
  <si>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</si>
  <si>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</si>
  <si>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</si>
  <si>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</si>
  <si>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</si>
  <si>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</si>
  <si>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</si>
  <si>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</si>
  <si>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</si>
  <si>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</si>
  <si>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</si>
  <si>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</si>
  <si>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</si>
  <si>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</si>
  <si>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</si>
  <si>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</si>
  <si>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</si>
  <si>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</si>
  <si>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</si>
  <si>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</si>
  <si>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</si>
  <si>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</si>
  <si>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</si>
  <si>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</si>
  <si>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</si>
  <si>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</si>
  <si>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</si>
  <si>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</si>
  <si>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</si>
  <si>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</si>
  <si>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</si>
  <si>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</si>
  <si>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</si>
  <si>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</si>
  <si>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</si>
  <si>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</si>
  <si>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</si>
  <si>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</si>
  <si>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</si>
  <si>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</si>
  <si>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</si>
  <si>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</si>
  <si>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</si>
  <si>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</si>
  <si>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</si>
  <si>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</si>
  <si>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</si>
  <si>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</si>
  <si>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</si>
  <si>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</si>
  <si>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</si>
  <si>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</si>
  <si>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</si>
  <si>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</si>
  <si>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</si>
  <si>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</si>
  <si>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</si>
  <si>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</si>
  <si>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</si>
  <si>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</si>
  <si>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</si>
  <si>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</si>
  <si>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</si>
  <si>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</si>
  <si>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</si>
  <si>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</si>
  <si>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</si>
  <si>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</si>
  <si>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</si>
  <si>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</si>
  <si>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</si>
  <si>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</si>
  <si>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</si>
  <si>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</si>
  <si>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</si>
  <si>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</si>
  <si>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</si>
  <si>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</si>
  <si>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</si>
  <si>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</si>
  <si>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</si>
  <si>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</si>
  <si>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</si>
  <si>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</si>
  <si>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</si>
  <si>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</si>
  <si>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</si>
  <si>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</si>
  <si>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</si>
  <si>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</si>
  <si>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</si>
  <si>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</si>
  <si>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</si>
  <si>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</si>
  <si>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</si>
  <si>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</si>
  <si>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</si>
  <si>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</si>
  <si>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</si>
  <si>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</si>
  <si>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</si>
  <si>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</si>
  <si>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</si>
  <si>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</si>
  <si>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</si>
  <si>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</si>
  <si>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</si>
  <si>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</si>
  <si>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</si>
  <si>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</si>
  <si>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</si>
  <si>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</si>
  <si>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</si>
  <si>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</si>
  <si>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</si>
  <si>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</si>
  <si>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</si>
  <si>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</si>
  <si>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</si>
  <si>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</si>
  <si>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</si>
  <si>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</si>
  <si>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</si>
  <si>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</si>
  <si>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</si>
  <si>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</si>
  <si>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</si>
  <si>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</si>
  <si>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</si>
  <si>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</si>
  <si>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</si>
  <si>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</si>
  <si>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</si>
  <si>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</si>
  <si>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</si>
  <si>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</si>
  <si>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</si>
  <si>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</si>
  <si>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</si>
  <si>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</si>
  <si>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</si>
  <si>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</si>
  <si>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</si>
  <si>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</si>
  <si>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</si>
  <si>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</si>
  <si>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</si>
  <si>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</si>
  <si>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</si>
  <si>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</si>
  <si>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</si>
  <si>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</si>
  <si>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</si>
  <si>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</si>
  <si>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</si>
  <si>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</si>
  <si>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</si>
  <si>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</si>
  <si>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</si>
  <si>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</si>
  <si>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</si>
  <si>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</si>
  <si>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</si>
  <si>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</si>
  <si>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</si>
  <si>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</si>
  <si>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</si>
  <si>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</si>
  <si>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</si>
  <si>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</si>
  <si>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</si>
  <si>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</si>
  <si>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</si>
  <si>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</si>
  <si>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</si>
  <si>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</si>
  <si>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</si>
  <si>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</si>
  <si>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</si>
  <si>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</si>
  <si>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</si>
  <si>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</si>
  <si>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</si>
  <si>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</si>
  <si>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</si>
  <si>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</si>
  <si>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</si>
  <si>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</si>
  <si>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</si>
  <si>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</si>
  <si>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</si>
  <si>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</si>
  <si>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</si>
  <si>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</si>
  <si>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</si>
  <si>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</si>
  <si>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</si>
  <si>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</si>
  <si>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</si>
  <si>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</si>
  <si>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</si>
  <si>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</si>
  <si>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</si>
  <si>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</si>
  <si>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</si>
  <si>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</si>
  <si>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</si>
  <si>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</si>
  <si>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</si>
  <si>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</si>
  <si>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</si>
  <si>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</si>
  <si>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</si>
  <si>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</si>
  <si>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</si>
  <si>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</si>
  <si>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</si>
  <si>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</si>
  <si>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</si>
  <si>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</si>
  <si>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</si>
  <si>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</si>
  <si>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</si>
  <si>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</si>
  <si>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</si>
  <si>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</si>
  <si>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</si>
  <si>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</si>
  <si>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</si>
  <si>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</si>
  <si>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</si>
  <si>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</si>
  <si>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</si>
  <si>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</si>
  <si>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</si>
  <si>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</si>
  <si>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</si>
  <si>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</si>
  <si>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</si>
  <si>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</si>
  <si>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</si>
  <si>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</si>
  <si>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</si>
  <si>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</si>
  <si>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</si>
  <si>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</si>
  <si>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</si>
  <si>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</si>
  <si>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</si>
  <si>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</si>
  <si>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</si>
  <si>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</si>
  <si>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</si>
  <si>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</si>
  <si>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</si>
  <si>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</si>
  <si>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</si>
  <si>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</si>
  <si>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</si>
  <si>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</si>
  <si>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</si>
  <si>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</si>
  <si>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</si>
  <si>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</si>
  <si>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</si>
  <si>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</si>
  <si>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</si>
  <si>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</si>
  <si>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</si>
  <si>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</si>
  <si>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</si>
  <si>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</si>
  <si>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</si>
  <si>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</si>
  <si>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</si>
  <si>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</si>
  <si>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</si>
  <si>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</si>
  <si>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</si>
  <si>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</si>
  <si>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</si>
  <si>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</si>
  <si>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</si>
  <si>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</si>
  <si>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</si>
  <si>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</si>
  <si>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</si>
  <si>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</si>
  <si>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</si>
  <si>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</si>
  <si>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</si>
  <si>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</si>
  <si>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</si>
  <si>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</si>
  <si>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</si>
  <si>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</si>
  <si>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</si>
  <si>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</si>
  <si>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</si>
  <si>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</si>
  <si>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</si>
  <si>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</si>
  <si>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</si>
  <si>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</si>
  <si>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</si>
  <si>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</si>
  <si>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</si>
  <si>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</si>
  <si>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</si>
  <si>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</si>
  <si>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</si>
  <si>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</si>
  <si>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</si>
  <si>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</si>
  <si>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</si>
  <si>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</si>
  <si>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</si>
  <si>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</si>
  <si>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</si>
  <si>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</si>
  <si>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</si>
  <si>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</si>
  <si>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</si>
  <si>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</si>
  <si>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</si>
  <si>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</si>
  <si>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</si>
  <si>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</si>
  <si>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</si>
  <si>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</si>
  <si>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</si>
  <si>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</si>
  <si>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</si>
  <si>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</si>
  <si>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</si>
  <si>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</si>
  <si>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</si>
  <si>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</si>
  <si>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</si>
  <si>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</si>
  <si>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</si>
  <si>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</si>
  <si>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</si>
  <si>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</si>
  <si>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</si>
  <si>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</si>
  <si>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</si>
  <si>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</si>
  <si>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</si>
  <si>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</si>
  <si>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</si>
  <si>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</si>
  <si>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</si>
  <si>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</si>
  <si>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</si>
  <si>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</si>
  <si>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</si>
  <si>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</si>
  <si>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</si>
  <si>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</si>
  <si>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</si>
  <si>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</si>
  <si>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</si>
  <si>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</si>
  <si>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</si>
  <si>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</si>
  <si>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</si>
  <si>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</si>
  <si>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</si>
  <si>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</si>
  <si>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</si>
  <si>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</si>
  <si>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</si>
  <si>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</si>
  <si>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</si>
  <si>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</si>
  <si>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</si>
  <si>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</si>
  <si>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</si>
  <si>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</si>
  <si>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</si>
  <si>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</si>
  <si>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</si>
  <si>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</si>
  <si>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</si>
  <si>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</si>
  <si>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</si>
  <si>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</si>
  <si>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</si>
  <si>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</si>
  <si>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</si>
  <si>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</si>
  <si>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</si>
  <si>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</si>
  <si>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</si>
  <si>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</si>
  <si>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</si>
  <si>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</si>
  <si>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</si>
  <si>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</si>
  <si>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</si>
  <si>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</si>
  <si>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</si>
  <si>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</si>
  <si>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</si>
  <si>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</si>
  <si>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</si>
  <si>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</si>
  <si>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</si>
  <si>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</si>
  <si>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</si>
  <si>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</si>
  <si>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</si>
  <si>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</si>
  <si>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</si>
  <si>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</si>
  <si>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</si>
  <si>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</si>
  <si>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</si>
  <si>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</si>
  <si>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</si>
  <si>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</si>
  <si>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</si>
  <si>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</si>
  <si>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</si>
  <si>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</si>
  <si>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</si>
  <si>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</si>
  <si>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</si>
  <si>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</si>
  <si>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</si>
  <si>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</si>
  <si>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</si>
  <si>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</si>
  <si>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</si>
  <si>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</si>
  <si>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</si>
  <si>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</si>
  <si>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</si>
  <si>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</si>
  <si>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</si>
  <si>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</si>
  <si>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</si>
  <si>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</si>
  <si>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</si>
  <si>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</si>
  <si>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</si>
  <si>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</si>
  <si>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</si>
  <si>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</si>
  <si>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</si>
  <si>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</si>
  <si>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</si>
  <si>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</si>
  <si>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</si>
  <si>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</si>
  <si>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</si>
  <si>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</si>
  <si>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</si>
  <si>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</si>
  <si>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</si>
  <si>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</si>
  <si>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</si>
  <si>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</si>
  <si>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</si>
  <si>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</si>
  <si>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</si>
  <si>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</si>
  <si>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</si>
  <si>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</si>
  <si>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</si>
  <si>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</si>
  <si>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</si>
  <si>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</si>
  <si>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</si>
  <si>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</si>
  <si>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</si>
  <si>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</si>
  <si>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</si>
  <si>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</si>
  <si>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</si>
  <si>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</si>
  <si>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</si>
  <si>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</si>
  <si>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</si>
  <si>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</si>
  <si>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</si>
  <si>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</si>
  <si>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</si>
  <si>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</si>
  <si>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</si>
  <si>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</si>
  <si>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</si>
  <si>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</si>
  <si>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</si>
  <si>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</si>
  <si>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</si>
  <si>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</si>
  <si>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</si>
  <si>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</si>
  <si>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</si>
  <si>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</si>
  <si>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</si>
  <si>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</si>
  <si>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</si>
  <si>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</si>
  <si>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</si>
  <si>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</si>
  <si>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</si>
  <si>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</si>
  <si>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</si>
  <si>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</si>
  <si>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</si>
  <si>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</si>
  <si>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</si>
  <si>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</si>
  <si>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</si>
  <si>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</si>
  <si>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</si>
  <si>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</si>
  <si>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</si>
  <si>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</si>
  <si>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</si>
  <si>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</si>
  <si>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</si>
  <si>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</si>
  <si>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</si>
  <si>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</si>
  <si>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</si>
  <si>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</si>
  <si>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</si>
  <si>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</si>
  <si>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</si>
  <si>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</si>
  <si>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</si>
  <si>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</si>
  <si>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</si>
  <si>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</si>
  <si>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</si>
  <si>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</si>
  <si>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</si>
  <si>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</si>
  <si>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</si>
  <si>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</si>
  <si>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</si>
  <si>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</si>
  <si>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</si>
  <si>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</si>
  <si>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</si>
  <si>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</si>
  <si>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</si>
  <si>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</si>
  <si>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</si>
  <si>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</si>
  <si>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</si>
  <si>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</si>
  <si>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</si>
  <si>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</si>
  <si>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</si>
  <si>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</si>
  <si>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</si>
  <si>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</si>
  <si>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</si>
  <si>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</si>
  <si>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</si>
  <si>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</si>
  <si>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</si>
  <si>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</si>
  <si>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</si>
  <si>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</si>
  <si>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</si>
  <si>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</si>
  <si>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</si>
  <si>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</si>
  <si>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</si>
  <si>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</si>
  <si>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</si>
  <si>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</si>
  <si>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</si>
  <si>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</si>
  <si>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</si>
  <si>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</si>
  <si>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</si>
  <si>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</si>
  <si>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</si>
  <si>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</si>
  <si>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</si>
  <si>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</si>
  <si>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</si>
  <si>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</si>
  <si>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</si>
  <si>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</si>
  <si>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</si>
  <si>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</si>
  <si>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</si>
  <si>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</si>
  <si>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</si>
  <si>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</si>
  <si>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</si>
  <si>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</si>
  <si>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</si>
  <si>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</si>
  <si>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</si>
  <si>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</si>
  <si>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</si>
  <si>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</si>
  <si>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</si>
  <si>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</si>
  <si>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</si>
  <si>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</si>
  <si>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</si>
  <si>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</si>
  <si>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</si>
  <si>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</si>
  <si>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</si>
  <si>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</si>
  <si>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</si>
  <si>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</si>
  <si>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</si>
  <si>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</si>
  <si>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</si>
  <si>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</si>
  <si>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</si>
  <si>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</si>
  <si>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</si>
  <si>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</si>
  <si>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</si>
  <si>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</si>
  <si>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</si>
  <si>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</si>
  <si>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</si>
  <si>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</si>
  <si>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</si>
  <si>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</si>
  <si>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</si>
  <si>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</si>
  <si>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</si>
  <si>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</si>
  <si>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</si>
  <si>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</si>
  <si>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</si>
  <si>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</si>
  <si>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</si>
  <si>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</si>
  <si>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</si>
  <si>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</si>
  <si>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</si>
  <si>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</si>
  <si>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</si>
  <si>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</si>
  <si>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</si>
  <si>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</si>
  <si>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</si>
  <si>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</si>
  <si>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</si>
  <si>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</si>
  <si>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</si>
  <si>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</si>
  <si>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</si>
  <si>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</si>
  <si>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</si>
  <si>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</si>
  <si>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</si>
  <si>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</si>
  <si>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</si>
  <si>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</si>
  <si>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</si>
  <si>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</si>
  <si>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</si>
  <si>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</si>
  <si>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</si>
  <si>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</si>
  <si>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</si>
  <si>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</si>
  <si>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</si>
  <si>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</si>
  <si>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</si>
  <si>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</si>
  <si>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</si>
  <si>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</si>
  <si>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</si>
  <si>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</si>
  <si>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</si>
  <si>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</si>
  <si>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</si>
  <si>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</si>
  <si>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</si>
  <si>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</si>
  <si>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</si>
  <si>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</si>
  <si>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</si>
  <si>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</si>
  <si>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</si>
  <si>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</si>
  <si>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</si>
  <si>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</si>
  <si>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</si>
  <si>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</si>
  <si>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</si>
  <si>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</si>
  <si>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</si>
  <si>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</si>
  <si>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</si>
  <si>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</si>
  <si>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</si>
  <si>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</si>
  <si>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</si>
  <si>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</si>
  <si>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</si>
  <si>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</si>
  <si>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</si>
  <si>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</si>
  <si>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</si>
  <si>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</si>
  <si>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</si>
  <si>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</si>
  <si>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</si>
  <si>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</si>
  <si>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</si>
  <si>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</si>
  <si>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</si>
  <si>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</si>
  <si>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</si>
  <si>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</si>
  <si>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</si>
  <si>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</si>
  <si>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</si>
  <si>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</si>
  <si>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</si>
  <si>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</si>
  <si>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</si>
  <si>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</si>
  <si>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</si>
  <si>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</si>
  <si>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</si>
  <si>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</si>
  <si>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</si>
  <si>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</si>
  <si>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</si>
  <si>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</si>
  <si>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</si>
  <si>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</si>
  <si>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</si>
  <si>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</si>
  <si>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</si>
  <si>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</si>
  <si>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</si>
  <si>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</si>
  <si>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</si>
  <si>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</si>
  <si>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</si>
  <si>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</si>
  <si>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</si>
  <si>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</si>
  <si>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</si>
  <si>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</si>
  <si>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</si>
  <si>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</si>
  <si>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</si>
  <si>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</si>
  <si>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</si>
  <si>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</si>
  <si>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</si>
  <si>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</si>
  <si>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</si>
  <si>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</si>
  <si>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</si>
  <si>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</si>
  <si>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</si>
  <si>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</si>
  <si>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</si>
  <si>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</si>
  <si>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</si>
  <si>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</si>
  <si>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</si>
  <si>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</si>
  <si>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</si>
  <si>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</si>
  <si>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</si>
  <si>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</si>
  <si>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</si>
  <si>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</si>
  <si>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</si>
  <si>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</si>
  <si>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</si>
  <si>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</si>
  <si>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</si>
  <si>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</si>
  <si>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</si>
  <si>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</si>
  <si>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</si>
  <si>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</si>
  <si>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</si>
  <si>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</si>
  <si>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</si>
  <si>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</si>
  <si>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</si>
  <si>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</si>
  <si>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</si>
  <si>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</si>
  <si>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</si>
  <si>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</si>
  <si>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</si>
  <si>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</si>
  <si>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</si>
  <si>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</si>
  <si>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</si>
  <si>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</si>
  <si>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</si>
  <si>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</si>
  <si>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</si>
  <si>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</si>
  <si>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</si>
  <si>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</si>
  <si>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</si>
  <si>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</si>
  <si>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</si>
  <si>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</si>
  <si>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</si>
  <si>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</si>
  <si>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</si>
  <si>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</si>
  <si>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</si>
  <si>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</si>
  <si>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</si>
  <si>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</si>
  <si>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</si>
  <si>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</si>
  <si>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</si>
  <si>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</si>
  <si>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</si>
  <si>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</si>
  <si>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</si>
  <si>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</si>
  <si>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</si>
  <si>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</si>
  <si>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</si>
  <si>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</si>
  <si>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</si>
  <si>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</si>
  <si>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</si>
  <si>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</si>
  <si>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</si>
  <si>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</si>
  <si>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</si>
  <si>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</si>
  <si>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</si>
  <si>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</si>
  <si>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</si>
  <si>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</si>
  <si>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</si>
  <si>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</si>
  <si>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</si>
  <si>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</si>
  <si>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</si>
  <si>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</si>
  <si>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</si>
  <si>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</si>
  <si>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</si>
  <si>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</si>
  <si>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</si>
  <si>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</si>
  <si>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</si>
  <si>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</si>
  <si>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</si>
  <si>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</si>
  <si>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</si>
  <si>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</si>
  <si>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</si>
  <si>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</si>
  <si>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</si>
  <si>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</si>
  <si>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</si>
  <si>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</si>
  <si>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</si>
  <si>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</si>
  <si>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</si>
  <si>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</si>
  <si>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</si>
  <si>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</si>
  <si>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</si>
  <si>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</si>
  <si>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</si>
  <si>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</si>
  <si>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</si>
  <si>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</si>
  <si>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</si>
  <si>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</si>
  <si>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</si>
  <si>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</si>
  <si>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</si>
  <si>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</si>
  <si>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</si>
  <si>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</si>
  <si>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</si>
  <si>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</si>
  <si>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</si>
  <si>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</si>
  <si>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</si>
  <si>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</si>
  <si>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</si>
  <si>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</si>
  <si>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</si>
  <si>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</si>
  <si>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</si>
  <si>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</si>
  <si>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</si>
  <si>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</si>
  <si>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</si>
  <si>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</si>
  <si>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</si>
  <si>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</si>
  <si>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</si>
  <si>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</si>
  <si>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</si>
  <si>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</si>
  <si>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</si>
  <si>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</si>
  <si>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</si>
  <si>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</si>
  <si>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</si>
  <si>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</si>
  <si>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</si>
  <si>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</si>
  <si>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</si>
  <si>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</si>
  <si>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</si>
  <si>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</si>
  <si>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</si>
  <si>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</si>
  <si>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</si>
  <si>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</si>
  <si>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</si>
  <si>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</si>
  <si>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</si>
  <si>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</si>
  <si>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</si>
  <si>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</si>
  <si>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</si>
  <si>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</si>
  <si>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</si>
  <si>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</si>
  <si>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</si>
  <si>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</si>
  <si>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</si>
  <si>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</si>
  <si>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</si>
  <si>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</si>
  <si>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</si>
  <si>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</si>
  <si>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</si>
  <si>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</si>
  <si>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</si>
  <si>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</si>
  <si>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</si>
  <si>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</si>
  <si>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</si>
  <si>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</si>
  <si>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</si>
  <si>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</si>
  <si>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</si>
  <si>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</si>
  <si>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</si>
  <si>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</si>
  <si>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</si>
  <si>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</si>
  <si>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</si>
  <si>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</si>
  <si>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</si>
  <si>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</si>
  <si>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</si>
  <si>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</si>
  <si>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</si>
  <si>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</si>
  <si>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</si>
  <si>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</si>
  <si>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</si>
  <si>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</si>
  <si>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</si>
  <si>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</si>
  <si>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</si>
  <si>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</si>
  <si>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</si>
  <si>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</si>
  <si>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</si>
  <si>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</si>
  <si>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</si>
  <si>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</si>
  <si>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</si>
  <si>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</si>
  <si>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</si>
  <si>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</si>
  <si>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</si>
  <si>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</si>
  <si>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</si>
  <si>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</si>
  <si>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</si>
  <si>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</si>
  <si>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</si>
  <si>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</si>
  <si>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</si>
  <si>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</si>
  <si>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</si>
  <si>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</si>
  <si>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</si>
  <si>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</si>
  <si>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</si>
  <si>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</si>
  <si>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</si>
  <si>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</si>
  <si>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</si>
  <si>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</si>
  <si>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</si>
  <si>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</si>
  <si>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</si>
  <si>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</si>
  <si>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</si>
  <si>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</si>
  <si>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</si>
  <si>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</si>
  <si>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</si>
  <si>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</si>
  <si>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</si>
  <si>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</si>
  <si>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</si>
  <si>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</si>
  <si>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</si>
  <si>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</si>
  <si>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</si>
  <si>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</si>
  <si>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</si>
  <si>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</si>
  <si>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</si>
  <si>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</si>
  <si>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</si>
  <si>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</si>
  <si>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</si>
  <si>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</si>
  <si>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</si>
  <si>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</si>
  <si>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</si>
  <si>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</si>
  <si>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</si>
  <si>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</si>
  <si>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</si>
  <si>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</si>
  <si>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</si>
  <si>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</si>
  <si>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</si>
  <si>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</si>
  <si>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</si>
  <si>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</si>
  <si>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</si>
  <si>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</si>
  <si>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</si>
  <si>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</si>
  <si>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</si>
  <si>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</si>
  <si>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</si>
  <si>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</si>
  <si>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</si>
  <si>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</si>
  <si>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</si>
  <si>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</si>
  <si>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</si>
  <si>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</si>
  <si>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</si>
  <si>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</si>
  <si>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</si>
  <si>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</si>
  <si>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</si>
  <si>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</si>
  <si>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</si>
  <si>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</si>
  <si>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</si>
  <si>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</si>
  <si>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</si>
  <si>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</si>
  <si>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</si>
  <si>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</si>
  <si>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</si>
  <si>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</si>
  <si>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</si>
  <si>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</si>
  <si>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</si>
  <si>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</si>
  <si>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</si>
  <si>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</si>
  <si>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</si>
  <si>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</si>
  <si>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</si>
  <si>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</si>
  <si>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</si>
  <si>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</si>
  <si>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</si>
  <si>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</si>
  <si>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</si>
  <si>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</si>
  <si>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</si>
  <si>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</si>
  <si>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</si>
  <si>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</si>
  <si>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</si>
  <si>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</si>
  <si>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</si>
  <si>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</si>
  <si>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</si>
  <si>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</si>
  <si>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</si>
  <si>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</si>
  <si>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</si>
  <si>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</si>
  <si>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</si>
  <si>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</si>
  <si>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</si>
  <si>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</si>
  <si>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</si>
  <si>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</si>
  <si>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</si>
  <si>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</si>
  <si>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</si>
  <si>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</si>
  <si>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</si>
  <si>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</si>
  <si>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</si>
  <si>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</si>
  <si>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</si>
  <si>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</si>
  <si>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</si>
  <si>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</si>
  <si>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</si>
  <si>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</si>
  <si>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</si>
  <si>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</si>
  <si>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</si>
  <si>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</si>
  <si>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</si>
  <si>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</si>
  <si>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</si>
  <si>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</si>
  <si>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</si>
  <si>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</si>
  <si>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</si>
  <si>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</si>
  <si>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</si>
  <si>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</si>
  <si>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</si>
  <si>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</si>
  <si>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</si>
  <si>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</si>
  <si>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</si>
  <si>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</si>
  <si>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</si>
  <si>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</si>
  <si>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</si>
  <si>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</si>
  <si>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</si>
  <si>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</si>
  <si>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</si>
  <si>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</si>
  <si>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</si>
  <si>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</si>
  <si>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</si>
  <si>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</si>
  <si>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</si>
  <si>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</si>
  <si>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</si>
  <si>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</si>
  <si>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</si>
  <si>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</si>
  <si>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</si>
  <si>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</si>
  <si>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</si>
  <si>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</si>
  <si>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</si>
  <si>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</si>
  <si>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</si>
  <si>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</si>
  <si>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</si>
  <si>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</si>
  <si>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</si>
  <si>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</si>
  <si>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</si>
  <si>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</si>
  <si>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</si>
  <si>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</si>
  <si>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</si>
  <si>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</si>
  <si>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</si>
  <si>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</si>
  <si>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</si>
  <si>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</si>
  <si>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</si>
  <si>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</si>
  <si>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</si>
  <si>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</si>
  <si>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</si>
  <si>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</si>
  <si>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</si>
  <si>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</si>
  <si>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</si>
  <si>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</si>
  <si>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</si>
  <si>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</si>
  <si>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</si>
  <si>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</si>
  <si>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</si>
  <si>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</si>
  <si>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</si>
  <si>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</si>
  <si>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</si>
  <si>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</si>
  <si>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</si>
  <si>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</si>
  <si>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</si>
  <si>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</si>
  <si>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</si>
  <si>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</si>
  <si>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</si>
  <si>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</si>
  <si>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</si>
  <si>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</si>
  <si>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</si>
  <si>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</si>
  <si>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</si>
  <si>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</si>
  <si>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</si>
  <si>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</si>
  <si>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</si>
  <si>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</si>
  <si>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</si>
  <si>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</si>
  <si>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</si>
  <si>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</si>
  <si>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</si>
  <si>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</si>
  <si>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</si>
  <si>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</si>
  <si>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</si>
  <si>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</si>
  <si>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</si>
  <si>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</si>
  <si>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</si>
  <si>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</si>
  <si>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</si>
  <si>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</si>
  <si>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</si>
  <si>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</si>
  <si>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</si>
  <si>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</si>
  <si>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</si>
  <si>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</si>
  <si>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</si>
  <si>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</si>
  <si>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</si>
  <si>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</si>
  <si>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</si>
  <si>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</si>
  <si>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</si>
  <si>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</si>
  <si>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</si>
  <si>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</si>
  <si>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</si>
  <si>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</si>
  <si>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</si>
  <si>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</si>
  <si>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</si>
  <si>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</si>
  <si>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</si>
  <si>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</si>
  <si>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</si>
  <si>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</si>
  <si>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</si>
  <si>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</si>
  <si>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</si>
  <si>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</si>
  <si>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</si>
  <si>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</si>
  <si>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</si>
  <si>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</si>
  <si>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</si>
  <si>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</si>
  <si>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</si>
  <si>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</si>
  <si>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</si>
  <si>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</si>
  <si>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</si>
  <si>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</si>
  <si>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</si>
  <si>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</si>
  <si>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</si>
  <si>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</si>
  <si>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</si>
  <si>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</si>
  <si>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</si>
  <si>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</si>
  <si>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</si>
  <si>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</si>
  <si>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</si>
  <si>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</si>
  <si>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</si>
  <si>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</si>
  <si>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</si>
  <si>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</si>
  <si>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</si>
  <si>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</si>
  <si>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</si>
  <si>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</si>
  <si>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</si>
  <si>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</si>
  <si>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</si>
  <si>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</si>
  <si>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</si>
  <si>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</si>
  <si>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</si>
  <si>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</si>
  <si>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</si>
  <si>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</si>
  <si>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</si>
  <si>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</si>
  <si>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</si>
  <si>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</si>
  <si>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</si>
  <si>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</si>
  <si>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</si>
  <si>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</si>
  <si>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</si>
  <si>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</si>
  <si>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</si>
  <si>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</si>
  <si>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</si>
  <si>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</si>
  <si>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</si>
  <si>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</si>
  <si>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</si>
  <si>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</si>
  <si>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</si>
  <si>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</si>
  <si>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</si>
  <si>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</si>
  <si>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</si>
  <si>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</si>
  <si>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</si>
  <si>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</si>
  <si>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</si>
  <si>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</si>
  <si>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</si>
  <si>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</si>
  <si>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</si>
  <si>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</si>
  <si>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</si>
  <si>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</si>
  <si>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</si>
  <si>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</si>
  <si>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</si>
  <si>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</si>
  <si>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</si>
  <si>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</si>
  <si>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</si>
  <si>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</si>
  <si>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</si>
  <si>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</si>
  <si>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</si>
  <si>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</si>
  <si>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</si>
  <si>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</si>
  <si>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</si>
  <si>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</si>
  <si>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</si>
  <si>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</si>
  <si>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</si>
  <si>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</si>
  <si>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</si>
  <si>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</si>
  <si>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</si>
  <si>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</si>
  <si>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</si>
  <si>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</si>
  <si>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</si>
  <si>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</si>
  <si>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</si>
  <si>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</si>
  <si>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</si>
  <si>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</si>
  <si>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</si>
  <si>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</si>
  <si>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</si>
  <si>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</si>
  <si>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</si>
  <si>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</si>
  <si>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</si>
  <si>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</si>
  <si>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</si>
  <si>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</si>
  <si>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</si>
  <si>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</si>
  <si>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</si>
  <si>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</si>
  <si>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</si>
  <si>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</si>
  <si>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</si>
  <si>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</si>
  <si>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</si>
  <si>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</si>
  <si>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</si>
  <si>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</si>
  <si>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</si>
  <si>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</si>
  <si>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</si>
  <si>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</si>
  <si>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</si>
  <si>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</si>
  <si>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</si>
  <si>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</si>
  <si>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</si>
  <si>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</si>
  <si>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</si>
  <si>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</si>
  <si>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</si>
  <si>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</si>
  <si>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</si>
  <si>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</si>
  <si>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</si>
  <si>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</si>
  <si>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</si>
  <si>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</si>
  <si>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</si>
  <si>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</si>
  <si>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</si>
  <si>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</si>
  <si>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</si>
  <si>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</si>
  <si>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</si>
  <si>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</si>
  <si>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</si>
  <si>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</si>
  <si>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</si>
  <si>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</si>
  <si>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</si>
  <si>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</si>
  <si>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</si>
  <si>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</si>
  <si>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</si>
  <si>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</si>
  <si>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</si>
  <si>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</si>
  <si>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</si>
  <si>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</si>
  <si>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</si>
  <si>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</si>
  <si>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</si>
  <si>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</si>
  <si>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</si>
  <si>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</si>
  <si>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</si>
  <si>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</si>
  <si>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</si>
  <si>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</si>
  <si>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</si>
  <si>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</si>
  <si>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</si>
  <si>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</si>
  <si>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</si>
  <si>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</si>
  <si>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</si>
  <si>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</si>
  <si>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</si>
  <si>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</si>
  <si>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</si>
  <si>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</si>
  <si>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</si>
  <si>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</si>
  <si>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</si>
  <si>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</si>
  <si>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</si>
  <si>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</si>
  <si>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</si>
  <si>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</si>
  <si>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</si>
  <si>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</si>
  <si>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</si>
  <si>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</si>
  <si>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</si>
  <si>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</si>
  <si>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</si>
  <si>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</si>
  <si>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</si>
  <si>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</si>
  <si>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</si>
  <si>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</si>
  <si>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</si>
  <si>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</si>
  <si>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</si>
  <si>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</si>
  <si>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</si>
  <si>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</si>
  <si>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</si>
  <si>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</si>
  <si>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</si>
  <si>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</si>
  <si>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</si>
  <si>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</si>
  <si>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</si>
  <si>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</si>
  <si>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</si>
  <si>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</si>
  <si>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</si>
  <si>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</si>
  <si>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</si>
  <si>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</si>
  <si>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</si>
  <si>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</si>
  <si>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</si>
  <si>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</si>
  <si>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</si>
  <si>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</si>
  <si>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</si>
  <si>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</si>
  <si>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</si>
  <si>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</si>
  <si>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</si>
  <si>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</si>
  <si>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</si>
  <si>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</si>
  <si>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</si>
  <si>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</si>
  <si>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</si>
  <si>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</si>
  <si>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</si>
  <si>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</si>
  <si>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</si>
  <si>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</si>
  <si>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</si>
  <si>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</si>
  <si>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</si>
  <si>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</si>
  <si>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</si>
  <si>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</si>
  <si>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</si>
  <si>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</si>
  <si>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</si>
  <si>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</si>
  <si>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</si>
  <si>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</si>
  <si>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</si>
  <si>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</si>
  <si>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</si>
  <si>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</si>
  <si>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</si>
  <si>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</si>
  <si>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</si>
  <si>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</si>
  <si>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</si>
  <si>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</si>
  <si>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</si>
  <si>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</si>
  <si>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</si>
  <si>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</si>
  <si>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</si>
  <si>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</si>
  <si>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</si>
  <si>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</si>
  <si>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</si>
  <si>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</si>
  <si>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</si>
  <si>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</si>
  <si>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</si>
  <si>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</si>
  <si>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</si>
  <si>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</si>
  <si>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</si>
  <si>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</si>
  <si>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</si>
  <si>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</si>
  <si>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</si>
  <si>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</si>
  <si>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</si>
  <si>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</si>
  <si>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</si>
  <si>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</si>
  <si>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</si>
  <si>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</si>
  <si>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</si>
  <si>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</si>
  <si>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</si>
  <si>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</si>
  <si>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</si>
  <si>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</si>
  <si>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</si>
  <si>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</si>
  <si>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</si>
  <si>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</si>
  <si>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</si>
  <si>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</si>
  <si>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</si>
  <si>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</si>
  <si>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</si>
  <si>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</si>
  <si>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</si>
  <si>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</si>
  <si>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</si>
  <si>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</si>
  <si>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</si>
  <si>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</si>
  <si>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</si>
  <si>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</si>
  <si>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</si>
  <si>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</si>
  <si>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</si>
  <si>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</si>
  <si>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</si>
  <si>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</si>
  <si>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</si>
  <si>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</si>
  <si>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</si>
  <si>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</si>
  <si>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</si>
  <si>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</si>
  <si>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</si>
  <si>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</si>
  <si>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</si>
  <si>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</si>
  <si>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</si>
  <si>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</si>
  <si>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</si>
  <si>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</si>
  <si>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</si>
  <si>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</si>
  <si>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</si>
  <si>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</si>
  <si>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</si>
  <si>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</si>
  <si>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</si>
  <si>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</si>
  <si>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</si>
  <si>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</si>
  <si>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</si>
  <si>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</si>
  <si>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</si>
  <si>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</si>
  <si>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</si>
  <si>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</si>
  <si>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</si>
  <si>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</si>
  <si>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</si>
  <si>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</si>
  <si>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</si>
  <si>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</si>
  <si>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</si>
  <si>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</si>
  <si>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</si>
  <si>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</si>
  <si>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</si>
  <si>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</si>
  <si>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</si>
  <si>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</si>
  <si>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</si>
  <si>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</si>
  <si>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</si>
  <si>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</si>
  <si>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</si>
  <si>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</si>
  <si>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</si>
  <si>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</si>
  <si>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</si>
  <si>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</si>
  <si>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</si>
  <si>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</si>
  <si>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</si>
  <si>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</si>
  <si>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</si>
  <si>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</si>
  <si>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</si>
  <si>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</si>
  <si>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</si>
  <si>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</si>
  <si>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</si>
  <si>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</si>
  <si>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</si>
  <si>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</si>
  <si>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</si>
  <si>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</si>
  <si>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</si>
  <si>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</si>
  <si>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</si>
  <si>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</si>
  <si>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</si>
  <si>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</si>
  <si>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</si>
  <si>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</si>
  <si>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</si>
  <si>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</si>
  <si>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</si>
  <si>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</si>
  <si>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</si>
  <si>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</si>
  <si>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</si>
  <si>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</si>
  <si>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</si>
  <si>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</si>
  <si>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</si>
  <si>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</si>
  <si>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</si>
  <si>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</si>
  <si>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</si>
  <si>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</si>
  <si>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</si>
  <si>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</si>
  <si>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</si>
  <si>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</si>
  <si>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</si>
  <si>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</si>
  <si>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</si>
  <si>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</si>
  <si>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</si>
  <si>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</si>
  <si>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</si>
  <si>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</si>
  <si>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</si>
  <si>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</si>
  <si>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</si>
  <si>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</si>
  <si>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</si>
  <si>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</si>
  <si>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</si>
  <si>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</si>
  <si>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</si>
  <si>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</si>
  <si>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</si>
  <si>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</si>
  <si>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</si>
  <si>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</si>
  <si>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</si>
  <si>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</si>
  <si>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</si>
  <si>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</si>
  <si>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</si>
  <si>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</si>
  <si>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</si>
  <si>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</si>
  <si>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</si>
  <si>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</si>
  <si>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</si>
  <si>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</si>
  <si>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</si>
  <si>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</si>
  <si>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</si>
  <si>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</si>
  <si>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</si>
  <si>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</si>
  <si>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</si>
  <si>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</si>
  <si>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</si>
  <si>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</si>
  <si>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</si>
  <si>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</si>
  <si>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</si>
  <si>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</si>
  <si>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</si>
  <si>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</si>
  <si>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</si>
  <si>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</si>
  <si>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</si>
  <si>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</si>
  <si>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</si>
  <si>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</si>
  <si>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</si>
  <si>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</si>
  <si>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</si>
  <si>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</si>
  <si>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</si>
  <si>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</si>
  <si>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</si>
  <si>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</si>
  <si>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</si>
  <si>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</si>
  <si>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</si>
  <si>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</si>
  <si>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</si>
  <si>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</si>
  <si>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</si>
  <si>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</si>
  <si>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</si>
  <si>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</si>
  <si>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</si>
  <si>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</si>
  <si>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</si>
  <si>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</si>
  <si>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</si>
  <si>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</si>
  <si>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</si>
  <si>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</si>
  <si>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</si>
  <si>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</si>
  <si>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</si>
  <si>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</si>
  <si>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</si>
  <si>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</si>
  <si>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</si>
  <si>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</si>
  <si>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</si>
  <si>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</si>
  <si>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</si>
  <si>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</si>
  <si>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</si>
  <si>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</si>
  <si>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</si>
  <si>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</si>
  <si>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</si>
  <si>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</si>
  <si>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</si>
  <si>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</si>
  <si>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</si>
  <si>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</si>
  <si>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</si>
  <si>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</si>
  <si>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</si>
  <si>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</si>
  <si>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</si>
  <si>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</si>
  <si>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</si>
  <si>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</si>
  <si>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</si>
  <si>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</si>
  <si>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</si>
  <si>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</si>
  <si>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</si>
  <si>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</si>
  <si>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</si>
  <si>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</si>
  <si>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</si>
  <si>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</si>
  <si>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</si>
  <si>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</si>
  <si>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</si>
  <si>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</si>
  <si>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</si>
  <si>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</si>
  <si>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</si>
  <si>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</si>
  <si>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</si>
  <si>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</si>
  <si>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</si>
  <si>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</si>
  <si>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</si>
  <si>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</si>
  <si>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</si>
  <si>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</si>
  <si>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</si>
  <si>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</si>
  <si>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</si>
  <si>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</si>
  <si>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</si>
  <si>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</si>
  <si>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</si>
  <si>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</si>
  <si>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</si>
  <si>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</si>
  <si>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</si>
  <si>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</si>
  <si>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</si>
  <si>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</si>
  <si>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</si>
  <si>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</si>
  <si>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</si>
  <si>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</si>
  <si>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</si>
  <si>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</si>
  <si>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</si>
  <si>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</si>
  <si>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</si>
  <si>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</si>
  <si>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</si>
  <si>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</si>
  <si>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</si>
  <si>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</si>
  <si>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</si>
  <si>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</si>
  <si>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</si>
  <si>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</si>
  <si>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</si>
  <si>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</si>
  <si>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</si>
  <si>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</si>
  <si>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</si>
  <si>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</si>
  <si>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</si>
  <si>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</si>
  <si>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</si>
  <si>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</si>
  <si>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</si>
  <si>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</si>
  <si>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</si>
  <si>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</si>
  <si>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</si>
  <si>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</si>
  <si>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</si>
  <si>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</si>
  <si>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</si>
  <si>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</si>
  <si>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</si>
  <si>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</si>
  <si>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</si>
  <si>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</si>
  <si>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</si>
  <si>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</si>
  <si>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</si>
  <si>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</si>
  <si>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</si>
  <si>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</si>
  <si>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</si>
  <si>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</si>
  <si>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</si>
  <si>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</si>
  <si>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</si>
  <si>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</si>
  <si>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</si>
  <si>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</si>
  <si>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</si>
  <si>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</si>
  <si>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</si>
  <si>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</si>
  <si>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</si>
  <si>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</si>
  <si>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</si>
  <si>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</si>
  <si>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</si>
  <si>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</si>
  <si>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</si>
  <si>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</si>
  <si>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</si>
  <si>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</si>
  <si>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</si>
  <si>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</si>
  <si>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</si>
  <si>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</si>
  <si>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</si>
  <si>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</si>
  <si>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</si>
  <si>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</si>
  <si>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</si>
  <si>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</si>
  <si>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</si>
  <si>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</si>
  <si>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</si>
  <si>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</si>
  <si>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</si>
  <si>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</si>
  <si>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</si>
  <si>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</si>
  <si>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</si>
  <si>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</si>
  <si>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</si>
  <si>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</si>
  <si>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</si>
  <si>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</si>
  <si>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</si>
  <si>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</si>
  <si>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</si>
  <si>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</si>
  <si>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</si>
  <si>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</si>
  <si>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</si>
  <si>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</si>
  <si>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</si>
  <si>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</si>
  <si>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</si>
  <si>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</si>
  <si>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</si>
  <si>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</si>
  <si>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</si>
  <si>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</si>
  <si>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</si>
  <si>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</si>
  <si>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</si>
  <si>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</si>
  <si>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</si>
  <si>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</si>
  <si>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</si>
  <si>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</si>
  <si>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</si>
  <si>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</si>
  <si>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</si>
  <si>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</si>
  <si>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</si>
  <si>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</si>
  <si>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</si>
  <si>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</si>
  <si>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</si>
  <si>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</si>
  <si>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</si>
  <si>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</si>
  <si>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</si>
  <si>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</si>
  <si>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</si>
  <si>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</si>
  <si>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</si>
  <si>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</si>
  <si>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</si>
  <si>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</si>
  <si>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</si>
  <si>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</si>
  <si>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</si>
  <si>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</si>
  <si>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</si>
  <si>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</si>
  <si>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</si>
  <si>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</si>
  <si>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</si>
  <si>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</si>
  <si>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</si>
  <si>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</si>
  <si>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</si>
  <si>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</si>
  <si>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</si>
  <si>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</si>
  <si>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</si>
  <si>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</si>
  <si>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</si>
  <si>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</si>
  <si>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</si>
  <si>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</si>
  <si>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</si>
  <si>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</si>
  <si>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</si>
  <si>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</si>
  <si>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</si>
  <si>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</si>
  <si>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</si>
  <si>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</si>
  <si>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</si>
  <si>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</si>
  <si>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</si>
  <si>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</si>
  <si>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</si>
  <si>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</si>
  <si>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</si>
  <si>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</si>
  <si>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</si>
  <si>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</si>
  <si>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</si>
  <si>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</si>
  <si>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</si>
  <si>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</si>
  <si>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</si>
  <si>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</si>
  <si>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</si>
  <si>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</si>
  <si>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</si>
  <si>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</si>
  <si>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</si>
  <si>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</si>
  <si>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</si>
  <si>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</si>
  <si>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</si>
  <si>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</si>
  <si>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</si>
  <si>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</si>
  <si>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</si>
  <si>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</si>
  <si>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</si>
  <si>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</si>
  <si>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</si>
  <si>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</si>
  <si>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</si>
  <si>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</si>
  <si>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</si>
  <si>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</si>
  <si>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</si>
  <si>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</si>
  <si>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</si>
  <si>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</si>
  <si>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</si>
  <si>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</si>
  <si>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</si>
  <si>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</si>
  <si>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</si>
  <si>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</si>
  <si>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</si>
  <si>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</si>
  <si>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</si>
  <si>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</si>
  <si>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</si>
  <si>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</si>
  <si>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</si>
  <si>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</si>
  <si>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</si>
  <si>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</si>
  <si>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</si>
  <si>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</si>
  <si>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</si>
  <si>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</si>
  <si>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</si>
  <si>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</si>
  <si>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</si>
  <si>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</si>
  <si>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</si>
  <si>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</si>
  <si>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</si>
  <si>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</si>
  <si>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</si>
  <si>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</si>
  <si>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</si>
  <si>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</si>
  <si>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</si>
  <si>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</si>
  <si>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</si>
  <si>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</si>
  <si>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</si>
  <si>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</si>
  <si>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</si>
  <si>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</si>
  <si>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</si>
  <si>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</si>
  <si>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</si>
  <si>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</si>
  <si>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</si>
  <si>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</si>
  <si>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</si>
  <si>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</si>
  <si>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</si>
  <si>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</si>
  <si>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</si>
  <si>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</si>
  <si>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</si>
  <si>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</si>
  <si>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</si>
  <si>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</si>
  <si>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</si>
  <si>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</si>
  <si>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</si>
  <si>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</si>
  <si>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</si>
  <si>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</si>
  <si>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</si>
  <si>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</si>
  <si>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</si>
  <si>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</si>
  <si>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</si>
  <si>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</si>
  <si>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</si>
  <si>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</si>
  <si>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</si>
  <si>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</si>
  <si>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</si>
  <si>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</si>
  <si>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</si>
  <si>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</si>
  <si>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</si>
  <si>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</si>
  <si>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</si>
  <si>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</si>
  <si>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</si>
  <si>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</si>
  <si>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</si>
  <si>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</si>
  <si>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</si>
  <si>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</si>
  <si>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</si>
  <si>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</si>
  <si>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</si>
  <si>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</si>
  <si>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</si>
  <si>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</si>
  <si>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</si>
  <si>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</si>
  <si>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</si>
  <si>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</si>
  <si>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</si>
  <si>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</si>
  <si>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</si>
  <si>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</si>
  <si>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</si>
  <si>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</si>
  <si>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</si>
  <si>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</si>
  <si>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</si>
  <si>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</si>
  <si>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</si>
  <si>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</si>
  <si>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</si>
  <si>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</si>
  <si>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</si>
  <si>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</si>
  <si>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</si>
  <si>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</si>
  <si>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</si>
  <si>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</si>
  <si>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</si>
  <si>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</si>
  <si>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</si>
  <si>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</si>
  <si>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</si>
  <si>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</si>
  <si>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</si>
  <si>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</si>
  <si>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</si>
  <si>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</si>
  <si>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</si>
  <si>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</si>
  <si>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</si>
  <si>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</si>
  <si>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</si>
  <si>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</si>
  <si>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</si>
  <si>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</si>
  <si>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</si>
  <si>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</si>
  <si>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</si>
  <si>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</si>
  <si>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</si>
  <si>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</si>
  <si>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</si>
  <si>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</si>
  <si>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</si>
  <si>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</si>
  <si>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</si>
  <si>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</si>
  <si>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</si>
  <si>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</si>
  <si>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</si>
  <si>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</si>
  <si>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</si>
  <si>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</si>
  <si>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</si>
  <si>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</si>
  <si>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</si>
  <si>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</si>
  <si>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</si>
  <si>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</si>
  <si>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</si>
  <si>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</si>
  <si>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</si>
  <si>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</si>
  <si>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</si>
  <si>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</si>
  <si>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</si>
  <si>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</si>
  <si>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</si>
  <si>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</si>
  <si>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</si>
  <si>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</si>
  <si>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</si>
  <si>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</si>
  <si>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</si>
  <si>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</si>
  <si>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</si>
  <si>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</si>
  <si>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</si>
  <si>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</si>
  <si>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</si>
  <si>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</si>
  <si>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</si>
  <si>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</si>
  <si>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</si>
  <si>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</si>
  <si>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</si>
  <si>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</si>
  <si>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</si>
  <si>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</si>
  <si>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</si>
  <si>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</si>
  <si>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</si>
  <si>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</si>
  <si>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</si>
  <si>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</si>
  <si>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</si>
  <si>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</si>
  <si>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</si>
  <si>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</si>
  <si>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</si>
  <si>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</si>
  <si>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</si>
  <si>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</si>
  <si>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</si>
  <si>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</si>
  <si>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</si>
  <si>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</si>
  <si>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</si>
  <si>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</si>
  <si>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</si>
  <si>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</si>
  <si>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</si>
  <si>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</si>
  <si>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</si>
  <si>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</si>
  <si>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</si>
  <si>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</si>
  <si>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</si>
  <si>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</si>
  <si>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</si>
  <si>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</si>
  <si>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</si>
  <si>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</si>
  <si>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</si>
  <si>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</si>
  <si>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</si>
  <si>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</si>
  <si>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</si>
  <si>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</si>
  <si>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</si>
  <si>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</si>
  <si>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</si>
  <si>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</si>
  <si>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</si>
  <si>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</si>
  <si>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</si>
  <si>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</si>
  <si>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</si>
  <si>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</si>
  <si>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</si>
  <si>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</si>
  <si>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</si>
  <si>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</si>
  <si>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</si>
  <si>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</si>
  <si>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</si>
  <si>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</si>
  <si>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</si>
  <si>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</si>
  <si>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</si>
  <si>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</si>
  <si>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</si>
  <si>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</si>
  <si>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</si>
  <si>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</si>
  <si>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</si>
  <si>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</si>
  <si>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</si>
  <si>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</si>
  <si>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</si>
  <si>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</si>
  <si>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</si>
  <si>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</si>
  <si>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</si>
  <si>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</si>
  <si>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</si>
  <si>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</si>
  <si>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</si>
  <si>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</si>
  <si>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</si>
  <si>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</si>
  <si>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</si>
  <si>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</si>
  <si>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</si>
  <si>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</si>
  <si>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</si>
  <si>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</si>
  <si>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</si>
  <si>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</si>
  <si>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</si>
  <si>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</si>
  <si>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</si>
  <si>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</si>
  <si>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</si>
  <si>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</si>
  <si>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</si>
  <si>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</si>
  <si>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</si>
  <si>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</si>
  <si>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</si>
  <si>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</si>
  <si>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</si>
  <si>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</si>
  <si>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</si>
  <si>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</si>
  <si>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</si>
  <si>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</si>
  <si>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</si>
  <si>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</si>
  <si>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</si>
  <si>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</si>
  <si>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</si>
  <si>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</si>
  <si>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</si>
  <si>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</si>
  <si>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</si>
  <si>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</si>
  <si>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</si>
  <si>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</si>
  <si>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</si>
  <si>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</si>
  <si>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</si>
  <si>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</si>
  <si>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</si>
  <si>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</si>
  <si>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</si>
  <si>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</si>
  <si>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</si>
  <si>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</si>
  <si>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</si>
  <si>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</si>
  <si>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</si>
  <si>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</si>
  <si>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</si>
  <si>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</si>
  <si>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</si>
  <si>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</si>
  <si>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</si>
  <si>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</si>
  <si>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</si>
  <si>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</si>
  <si>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</si>
  <si>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</si>
  <si>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</si>
  <si>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</si>
  <si>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</si>
  <si>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</si>
  <si>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</si>
  <si>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</si>
  <si>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</si>
  <si>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</si>
  <si>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</si>
  <si>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</si>
  <si>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</si>
  <si>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</si>
  <si>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</si>
  <si>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</si>
  <si>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</si>
  <si>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</si>
  <si>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</si>
  <si>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</si>
  <si>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</si>
  <si>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</si>
  <si>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</si>
  <si>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</si>
  <si>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</si>
  <si>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</si>
  <si>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</si>
  <si>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</si>
  <si>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</si>
  <si>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</si>
  <si>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</si>
  <si>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</si>
  <si>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</si>
  <si>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</si>
  <si>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</si>
  <si>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</si>
  <si>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</si>
  <si>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</si>
  <si>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</si>
  <si>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</si>
  <si>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</si>
  <si>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</si>
  <si>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</si>
  <si>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</si>
  <si>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</si>
  <si>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</si>
  <si>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</si>
  <si>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</si>
  <si>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</si>
  <si>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</si>
  <si>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</si>
  <si>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</si>
  <si>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</si>
  <si>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</si>
  <si>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</si>
  <si>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</si>
  <si>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</si>
  <si>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</si>
  <si>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</si>
  <si>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</si>
  <si>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</si>
  <si>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</si>
  <si>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</si>
  <si>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</si>
  <si>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</si>
  <si>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</si>
  <si>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</si>
  <si>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</si>
  <si>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</si>
  <si>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</si>
  <si>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</si>
  <si>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</si>
  <si>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</si>
  <si>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</si>
  <si>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</si>
  <si>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</si>
  <si>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</si>
  <si>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</si>
  <si>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</si>
  <si>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</si>
  <si>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</si>
  <si>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</si>
  <si>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</si>
  <si>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</si>
  <si>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</si>
  <si>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</si>
  <si>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</si>
  <si>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</si>
  <si>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</si>
  <si>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</si>
  <si>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</si>
  <si>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</si>
  <si>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</si>
  <si>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</si>
  <si>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</si>
  <si>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</si>
  <si>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</si>
  <si>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</si>
  <si>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</si>
  <si>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</si>
  <si>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</si>
  <si>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</si>
  <si>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</si>
  <si>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</si>
  <si>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</si>
  <si>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</si>
  <si>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</si>
  <si>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</si>
  <si>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</si>
  <si>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</si>
  <si>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</si>
  <si>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</si>
  <si>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</si>
  <si>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</si>
  <si>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</si>
  <si>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</si>
  <si>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</si>
  <si>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</si>
  <si>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</si>
  <si>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</si>
  <si>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</si>
  <si>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</si>
  <si>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</si>
  <si>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</si>
  <si>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</si>
  <si>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</si>
  <si>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</si>
  <si>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</si>
  <si>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</si>
  <si>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</si>
  <si>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</si>
  <si>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</si>
  <si>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</si>
  <si>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</si>
  <si>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</si>
  <si>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</si>
  <si>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</si>
  <si>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</si>
  <si>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</si>
  <si>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</si>
  <si>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</si>
  <si>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</si>
  <si>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</si>
  <si>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</si>
  <si>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</si>
  <si>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</si>
  <si>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</si>
  <si>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</si>
  <si>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</si>
  <si>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</si>
  <si>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</si>
  <si>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</si>
  <si>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</si>
  <si>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</si>
  <si>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</si>
  <si>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</si>
  <si>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</si>
  <si>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</si>
  <si>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</si>
  <si>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</si>
  <si>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</si>
  <si>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</si>
  <si>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</si>
  <si>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</si>
  <si>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</si>
  <si>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</si>
  <si>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</si>
  <si>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</si>
  <si>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</si>
  <si>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</si>
  <si>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</si>
  <si>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</si>
  <si>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</si>
  <si>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</si>
  <si>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</si>
  <si>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</si>
  <si>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</si>
  <si>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</si>
  <si>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</si>
  <si>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</si>
  <si>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</si>
  <si>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</si>
  <si>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</si>
  <si>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</si>
  <si>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</si>
  <si>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</si>
  <si>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</si>
  <si>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</si>
  <si>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</si>
  <si>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</si>
  <si>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</si>
  <si>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</si>
  <si>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</si>
  <si>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</si>
  <si>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</si>
  <si>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</si>
  <si>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</si>
  <si>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</si>
  <si>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</si>
  <si>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</si>
  <si>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</si>
  <si>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</si>
  <si>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</si>
  <si>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</si>
  <si>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</si>
  <si>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</si>
  <si>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</si>
  <si>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</si>
  <si>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</si>
  <si>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</si>
  <si>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</si>
  <si>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</si>
  <si>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</si>
  <si>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</si>
  <si>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</si>
  <si>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</si>
  <si>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</si>
  <si>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</si>
  <si>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</si>
  <si>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</si>
  <si>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</si>
  <si>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</si>
  <si>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</si>
  <si>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</si>
  <si>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</si>
  <si>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</si>
  <si>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</si>
  <si>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</si>
  <si>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</si>
  <si>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</si>
  <si>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</si>
  <si>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</si>
  <si>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</si>
  <si>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</si>
  <si>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</si>
  <si>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</si>
  <si>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</si>
  <si>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</si>
  <si>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</si>
  <si>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</si>
  <si>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</si>
  <si>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</si>
  <si>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</si>
  <si>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</si>
  <si>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</si>
  <si>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</si>
  <si>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</si>
  <si>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</si>
  <si>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</si>
  <si>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</si>
  <si>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</si>
  <si>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</si>
  <si>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</si>
  <si>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</si>
  <si>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</si>
  <si>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</si>
  <si>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</si>
  <si>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</si>
  <si>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</si>
  <si>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</si>
  <si>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</si>
  <si>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</si>
  <si>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</si>
  <si>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</si>
  <si>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</si>
  <si>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</si>
  <si>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</si>
  <si>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</si>
  <si>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</si>
  <si>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</si>
  <si>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</si>
  <si>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</si>
  <si>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</si>
  <si>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</si>
  <si>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</si>
  <si>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</si>
  <si>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</si>
  <si>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</si>
  <si>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</si>
  <si>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</si>
  <si>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</si>
  <si>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</si>
  <si>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</si>
  <si>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</si>
  <si>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</si>
  <si>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</si>
  <si>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</si>
  <si>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</si>
  <si>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</si>
  <si>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</si>
  <si>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</si>
  <si>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</si>
  <si>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</si>
  <si>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</si>
  <si>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</si>
  <si>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</si>
  <si>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</si>
  <si>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</si>
  <si>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</si>
  <si>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</si>
  <si>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</si>
  <si>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</si>
  <si>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</si>
  <si>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</si>
  <si>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</si>
  <si>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</si>
  <si>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</si>
  <si>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</si>
  <si>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</si>
  <si>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</si>
  <si>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</si>
  <si>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</si>
  <si>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</si>
  <si>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</si>
  <si>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</si>
  <si>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</si>
  <si>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</si>
  <si>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</si>
  <si>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</si>
  <si>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</si>
  <si>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</si>
  <si>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</si>
  <si>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</si>
  <si>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</si>
  <si>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</si>
  <si>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</si>
  <si>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</si>
  <si>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</si>
  <si>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</si>
  <si>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</si>
  <si>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</si>
  <si>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</si>
  <si>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</si>
  <si>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</si>
  <si>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</si>
  <si>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</si>
  <si>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</si>
  <si>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</si>
  <si>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</si>
  <si>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</si>
  <si>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</si>
  <si>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</si>
  <si>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</si>
  <si>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</si>
  <si>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</si>
  <si>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</si>
  <si>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</si>
  <si>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</si>
  <si>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</si>
  <si>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</si>
  <si>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</si>
  <si>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</si>
  <si>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</si>
  <si>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</si>
  <si>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</si>
  <si>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</si>
  <si>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</si>
  <si>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</si>
  <si>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</si>
  <si>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</si>
  <si>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</si>
  <si>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</si>
  <si>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</si>
  <si>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</si>
  <si>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</si>
  <si>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</si>
  <si>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</si>
  <si>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</si>
  <si>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</si>
  <si>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</si>
  <si>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</si>
  <si>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</si>
  <si>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</si>
  <si>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</si>
  <si>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</si>
  <si>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</si>
  <si>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</si>
  <si>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</si>
  <si>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</si>
  <si>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</si>
  <si>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</si>
  <si>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</si>
  <si>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</si>
  <si>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</si>
  <si>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</si>
  <si>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</si>
  <si>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</si>
  <si>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</si>
  <si>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</si>
  <si>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</si>
  <si>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</si>
  <si>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</si>
  <si>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</si>
  <si>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</si>
  <si>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</si>
  <si>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</si>
  <si>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</si>
  <si>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</si>
  <si>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</si>
  <si>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</si>
  <si>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</si>
  <si>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</si>
  <si>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</si>
  <si>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</si>
  <si>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</si>
  <si>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</si>
  <si>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</si>
  <si>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</si>
  <si>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</si>
  <si>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</si>
  <si>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</si>
  <si>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</si>
  <si>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</si>
  <si>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</si>
  <si>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</si>
  <si>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</si>
  <si>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</si>
  <si>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</si>
  <si>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</si>
  <si>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</si>
  <si>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</si>
  <si>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</si>
  <si>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</si>
  <si>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</si>
  <si>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</si>
  <si>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</si>
  <si>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</si>
  <si>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</si>
  <si>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</si>
  <si>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</si>
  <si>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</si>
  <si>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</si>
  <si>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</si>
  <si>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</si>
  <si>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</si>
  <si>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</si>
  <si>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</si>
  <si>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</si>
  <si>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</si>
  <si>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</si>
  <si>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</si>
  <si>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</si>
  <si>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</si>
  <si>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</si>
  <si>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</si>
  <si>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</si>
  <si>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</si>
  <si>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</si>
  <si>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</si>
  <si>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</si>
  <si>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</si>
  <si>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</si>
  <si>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</si>
  <si>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</si>
  <si>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</si>
  <si>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</si>
  <si>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</si>
  <si>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</si>
  <si>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</si>
  <si>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</si>
  <si>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</si>
  <si>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</si>
  <si>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</si>
  <si>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</si>
  <si>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</si>
  <si>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</si>
  <si>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</si>
  <si>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</si>
  <si>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</si>
  <si>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</si>
  <si>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</si>
  <si>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</si>
  <si>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</si>
  <si>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</si>
  <si>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</si>
  <si>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</si>
  <si>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</si>
  <si>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</si>
  <si>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</si>
  <si>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</si>
  <si>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</si>
  <si>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</si>
  <si>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</si>
  <si>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</si>
  <si>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</si>
  <si>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</si>
  <si>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</si>
  <si>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</si>
  <si>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</si>
  <si>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</si>
  <si>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</si>
  <si>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</si>
  <si>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</si>
  <si>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</si>
  <si>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</si>
  <si>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</si>
  <si>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</si>
  <si>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</si>
  <si>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</si>
  <si>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</si>
  <si>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</si>
  <si>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</si>
  <si>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</si>
  <si>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</si>
  <si>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</si>
  <si>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</si>
  <si>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</si>
  <si>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</si>
  <si>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</si>
  <si>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</si>
  <si>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</si>
  <si>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</si>
  <si>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</si>
  <si>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</si>
  <si>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</si>
  <si>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</si>
  <si>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</si>
  <si>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</si>
  <si>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</si>
  <si>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</si>
  <si>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</si>
  <si>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</si>
  <si>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</si>
  <si>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</si>
  <si>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</si>
  <si>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</si>
  <si>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</si>
  <si>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</si>
  <si>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</si>
  <si>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</si>
  <si>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</si>
  <si>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</si>
  <si>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</si>
  <si>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</si>
  <si>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</si>
  <si>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</si>
  <si>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</si>
  <si>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</si>
  <si>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</si>
  <si>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</si>
  <si>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</si>
  <si>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</si>
  <si>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</si>
  <si>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</si>
  <si>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</si>
  <si>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</si>
  <si>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</si>
  <si>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</si>
  <si>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</si>
  <si>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</si>
  <si>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</si>
  <si>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</si>
  <si>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</si>
  <si>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</si>
  <si>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</si>
  <si>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</si>
  <si>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</si>
  <si>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</si>
  <si>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</si>
  <si>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</si>
  <si>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</si>
  <si>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</si>
  <si>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</si>
  <si>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</si>
  <si>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</si>
  <si>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</si>
  <si>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</si>
  <si>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</si>
  <si>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</si>
  <si>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</si>
  <si>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</si>
  <si>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</si>
  <si>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</si>
  <si>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</si>
  <si>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</si>
  <si>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</si>
  <si>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</si>
  <si>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</si>
  <si>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</si>
  <si>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</si>
  <si>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</si>
  <si>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</si>
  <si>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</si>
  <si>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</si>
  <si>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</si>
  <si>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</si>
  <si>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</si>
  <si>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</si>
  <si>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</si>
  <si>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</si>
  <si>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</si>
  <si>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</si>
  <si>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</si>
  <si>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</si>
  <si>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</si>
  <si>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</si>
  <si>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</si>
  <si>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</si>
  <si>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</si>
  <si>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</si>
  <si>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</si>
  <si>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</si>
  <si>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</si>
  <si>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</si>
  <si>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</si>
  <si>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</si>
  <si>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</si>
  <si>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</si>
  <si>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</si>
  <si>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</si>
  <si>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</si>
  <si>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</si>
  <si>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</si>
  <si>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</si>
  <si>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</si>
  <si>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</si>
  <si>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</si>
  <si>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</si>
  <si>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</si>
  <si>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</si>
  <si>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</si>
  <si>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</si>
  <si>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</si>
  <si>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</si>
  <si>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</si>
  <si>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</si>
  <si>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</si>
  <si>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</si>
  <si>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</si>
  <si>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</si>
  <si>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</si>
  <si>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</si>
  <si>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</si>
  <si>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</si>
  <si>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</si>
  <si>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</si>
  <si>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</si>
  <si>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</si>
  <si>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</si>
  <si>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</si>
  <si>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</si>
  <si>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</si>
  <si>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</si>
  <si>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</si>
  <si>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</si>
  <si>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</si>
  <si>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</si>
  <si>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</si>
  <si>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</si>
  <si>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</si>
  <si>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</si>
  <si>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</si>
  <si>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</si>
  <si>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</si>
  <si>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</si>
  <si>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</si>
  <si>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</si>
  <si>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</si>
  <si>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</si>
  <si>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</si>
  <si>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</si>
  <si>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</si>
  <si>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</si>
  <si>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</si>
  <si>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</si>
  <si>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</si>
  <si>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</si>
  <si>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</si>
  <si>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</si>
  <si>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</si>
  <si>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</si>
  <si>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</si>
  <si>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</si>
  <si>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</si>
  <si>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</si>
  <si>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</si>
  <si>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</si>
  <si>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</si>
  <si>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</si>
  <si>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</si>
  <si>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</si>
  <si>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</si>
  <si>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</si>
  <si>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</si>
  <si>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</si>
  <si>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</si>
  <si>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</si>
  <si>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</si>
  <si>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</si>
  <si>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</si>
  <si>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</si>
  <si>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</si>
  <si>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</si>
  <si>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</si>
  <si>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</si>
  <si>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</si>
  <si>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</si>
  <si>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</si>
  <si>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</si>
  <si>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</si>
  <si>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</si>
  <si>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</si>
  <si>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</si>
  <si>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</si>
  <si>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</si>
  <si>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</si>
  <si>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</si>
  <si>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</si>
  <si>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</si>
  <si>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</si>
  <si>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</si>
  <si>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</si>
  <si>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</si>
  <si>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</si>
  <si>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</si>
  <si>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</si>
  <si>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</si>
  <si>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</si>
  <si>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</si>
  <si>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</si>
  <si>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</si>
  <si>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</si>
  <si>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</si>
  <si>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</si>
  <si>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</si>
  <si>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</si>
  <si>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</si>
  <si>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</si>
  <si>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</si>
  <si>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</si>
  <si>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</si>
  <si>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</si>
  <si>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</si>
  <si>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</si>
  <si>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</si>
  <si>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</si>
  <si>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</si>
  <si>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</si>
  <si>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</si>
  <si>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</si>
  <si>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</si>
  <si>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</si>
  <si>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</si>
  <si>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</si>
  <si>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</si>
  <si>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</si>
  <si>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</si>
  <si>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</si>
  <si>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</si>
  <si>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</si>
  <si>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</si>
  <si>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</si>
  <si>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</si>
  <si>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</si>
  <si>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</si>
  <si>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</si>
  <si>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</si>
  <si>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</si>
  <si>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</si>
  <si>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</si>
  <si>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</si>
  <si>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</si>
  <si>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</si>
  <si>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</si>
  <si>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</si>
  <si>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</si>
  <si>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</si>
  <si>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</si>
  <si>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</si>
  <si>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</si>
  <si>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</si>
  <si>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</si>
  <si>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</si>
  <si>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</si>
  <si>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</si>
  <si>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</si>
  <si>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</si>
  <si>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</si>
  <si>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</si>
  <si>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</si>
  <si>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</si>
  <si>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</si>
  <si>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</si>
  <si>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</si>
  <si>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</si>
  <si>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</si>
  <si>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</si>
  <si>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</si>
  <si>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</si>
  <si>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</si>
  <si>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</si>
  <si>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</si>
  <si>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</si>
  <si>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</si>
  <si>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</si>
  <si>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</si>
  <si>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</si>
  <si>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</si>
  <si>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</si>
  <si>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</si>
  <si>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</si>
  <si>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</si>
  <si>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</si>
  <si>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</si>
  <si>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</si>
  <si>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</si>
  <si>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</si>
  <si>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</si>
  <si>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</si>
  <si>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</si>
  <si>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</si>
  <si>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</si>
  <si>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</si>
  <si>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</si>
  <si>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</si>
  <si>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</si>
  <si>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</si>
  <si>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</si>
  <si>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</si>
  <si>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</si>
  <si>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</si>
  <si>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</si>
  <si>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</si>
  <si>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</si>
  <si>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</si>
  <si>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</si>
  <si>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</si>
  <si>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</si>
  <si>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</si>
  <si>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</si>
  <si>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</si>
  <si>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</si>
  <si>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</si>
  <si>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</si>
  <si>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</si>
  <si>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</si>
  <si>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</si>
  <si>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</si>
  <si>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</si>
  <si>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</si>
  <si>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</si>
  <si>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</si>
  <si>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</si>
  <si>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</si>
  <si>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</si>
  <si>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</si>
  <si>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</si>
  <si>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</si>
  <si>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</si>
  <si>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</si>
  <si>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</si>
  <si>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</si>
  <si>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</si>
  <si>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</si>
  <si>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</si>
  <si>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</si>
  <si>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</si>
  <si>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</si>
  <si>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</si>
  <si>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</si>
  <si>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</si>
  <si>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</si>
  <si>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</si>
  <si>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</si>
  <si>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</si>
  <si>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</si>
  <si>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</si>
  <si>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</si>
  <si>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</si>
  <si>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</si>
  <si>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</si>
  <si>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</si>
  <si>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</si>
  <si>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</si>
  <si>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</si>
  <si>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</si>
  <si>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</si>
  <si>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</si>
  <si>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</si>
  <si>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</si>
  <si>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</si>
  <si>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</si>
  <si>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</si>
  <si>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</si>
  <si>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</si>
  <si>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</si>
  <si>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</si>
  <si>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</si>
  <si>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</si>
  <si>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</si>
  <si>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</si>
  <si>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</si>
  <si>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</si>
  <si>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</si>
  <si>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</si>
  <si>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</si>
  <si>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</si>
  <si>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</si>
  <si>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</si>
  <si>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</si>
  <si>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</si>
  <si>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</si>
  <si>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</si>
  <si>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</si>
  <si>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</si>
  <si>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</si>
  <si>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</si>
  <si>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</si>
  <si>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</si>
  <si>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</si>
  <si>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</si>
  <si>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</si>
  <si>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</si>
  <si>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</si>
  <si>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</si>
  <si>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</si>
  <si>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</si>
  <si>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</si>
  <si>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</si>
  <si>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</si>
  <si>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</si>
  <si>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</si>
  <si>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</si>
  <si>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</si>
  <si>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</si>
  <si>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</si>
  <si>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</si>
  <si>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</si>
  <si>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</si>
  <si>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</si>
  <si>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</si>
  <si>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</si>
  <si>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</si>
  <si>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</si>
  <si>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</si>
  <si>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</si>
  <si>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</si>
  <si>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</si>
  <si>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</si>
  <si>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</si>
  <si>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</si>
  <si>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</si>
  <si>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</si>
  <si>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</si>
  <si>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</si>
  <si>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</si>
  <si>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</si>
  <si>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</si>
  <si>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</si>
  <si>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</si>
  <si>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</si>
  <si>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</si>
  <si>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</si>
  <si>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</si>
  <si>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</si>
  <si>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</si>
  <si>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</si>
  <si>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</si>
  <si>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</si>
  <si>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</si>
  <si>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</si>
  <si>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</si>
  <si>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</si>
  <si>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</si>
  <si>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</si>
  <si>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</si>
  <si>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</si>
  <si>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</si>
  <si>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</si>
  <si>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</si>
  <si>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</si>
  <si>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</si>
  <si>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</si>
  <si>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</si>
  <si>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</si>
  <si>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</si>
  <si>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</si>
  <si>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</si>
  <si>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</si>
  <si>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</si>
  <si>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</si>
  <si>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</si>
  <si>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</si>
  <si>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</si>
  <si>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</si>
  <si>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</si>
  <si>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</si>
  <si>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</si>
  <si>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</si>
  <si>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</si>
  <si>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</si>
  <si>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</si>
  <si>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</si>
  <si>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</si>
  <si>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</si>
  <si>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</si>
  <si>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</si>
  <si>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</si>
  <si>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</si>
  <si>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</si>
  <si>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</si>
  <si>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</si>
  <si>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</si>
  <si>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</si>
  <si>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</si>
  <si>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</si>
  <si>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</si>
  <si>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</si>
  <si>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</si>
  <si>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</si>
  <si>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</si>
  <si>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</si>
  <si>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</si>
  <si>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</si>
  <si>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</si>
  <si>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</si>
  <si>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</si>
  <si>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</si>
  <si>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</si>
  <si>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</si>
  <si>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</si>
  <si>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</si>
  <si>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</si>
  <si>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</si>
  <si>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</si>
  <si>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</si>
  <si>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</si>
  <si>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</si>
  <si>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</si>
  <si>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</si>
  <si>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</si>
  <si>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</si>
  <si>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</si>
  <si>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</si>
  <si>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</si>
  <si>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</si>
  <si>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</si>
  <si>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</si>
  <si>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</si>
  <si>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</si>
  <si>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</si>
  <si>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</si>
  <si>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</si>
  <si>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</si>
  <si>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</si>
  <si>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</si>
  <si>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</si>
  <si>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</si>
  <si>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</si>
  <si>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</si>
  <si>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</si>
  <si>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</si>
  <si>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</si>
  <si>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</si>
  <si>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</si>
  <si>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</si>
  <si>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</si>
  <si>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</si>
  <si>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</si>
  <si>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</si>
  <si>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</si>
  <si>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</si>
  <si>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</si>
  <si>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</si>
  <si>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</si>
  <si>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</si>
  <si>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</si>
  <si>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</si>
  <si>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</si>
  <si>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</si>
  <si>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</si>
  <si>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</si>
  <si>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</si>
  <si>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</si>
  <si>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</si>
  <si>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</si>
  <si>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</si>
  <si>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</si>
  <si>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</si>
  <si>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</si>
  <si>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</si>
  <si>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</si>
  <si>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</si>
  <si>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</si>
  <si>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</si>
  <si>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</si>
  <si>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</si>
  <si>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</si>
  <si>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</si>
  <si>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</si>
  <si>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</si>
  <si>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</si>
  <si>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</si>
  <si>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</si>
  <si>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</si>
  <si>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</si>
  <si>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</si>
  <si>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</si>
  <si>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</si>
  <si>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</si>
  <si>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</si>
  <si>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</si>
  <si>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</si>
  <si>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</si>
  <si>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</si>
  <si>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</si>
  <si>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</si>
  <si>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</si>
  <si>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</si>
  <si>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</si>
  <si>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</si>
  <si>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</si>
  <si>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</si>
  <si>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</si>
  <si>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</si>
  <si>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</si>
  <si>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</si>
  <si>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</si>
  <si>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</si>
  <si>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</si>
  <si>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</si>
  <si>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</si>
  <si>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</si>
  <si>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</si>
  <si>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</si>
  <si>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</si>
  <si>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</si>
  <si>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</si>
  <si>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</si>
  <si>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</si>
  <si>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</si>
  <si>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</si>
  <si>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</si>
  <si>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</si>
  <si>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</si>
  <si>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</si>
  <si>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</si>
  <si>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</si>
  <si>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</si>
  <si>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</si>
  <si>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</si>
  <si>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</si>
  <si>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</si>
  <si>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</si>
  <si>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</si>
  <si>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</si>
  <si>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</si>
  <si>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</si>
  <si>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</si>
  <si>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</si>
  <si>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</si>
  <si>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</si>
  <si>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</si>
  <si>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</si>
  <si>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</si>
  <si>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</si>
  <si>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</si>
  <si>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</si>
  <si>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</si>
  <si>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</si>
  <si>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</si>
  <si>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</si>
  <si>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</si>
  <si>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</si>
  <si>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</si>
  <si>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</si>
  <si>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</si>
  <si>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</si>
  <si>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</si>
  <si>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</si>
  <si>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</si>
  <si>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</si>
  <si>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</si>
  <si>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</si>
  <si>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</si>
  <si>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</si>
  <si>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</si>
  <si>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</si>
  <si>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</si>
  <si>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</si>
  <si>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</si>
  <si>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</si>
  <si>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</si>
  <si>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</si>
  <si>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</si>
  <si>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</si>
  <si>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</si>
  <si>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</si>
  <si>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</si>
  <si>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</si>
  <si>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</si>
  <si>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</si>
  <si>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</si>
  <si>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</si>
  <si>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</si>
  <si>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</si>
  <si>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</si>
  <si>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</si>
  <si>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</si>
  <si>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</si>
  <si>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</si>
  <si>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</si>
  <si>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</si>
  <si>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</si>
  <si>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</si>
  <si>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</si>
  <si>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</si>
  <si>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</si>
  <si>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</si>
  <si>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</si>
  <si>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</si>
  <si>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</si>
  <si>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</si>
  <si>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</si>
  <si>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</si>
  <si>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</si>
  <si>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</si>
  <si>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</si>
  <si>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</si>
  <si>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</si>
  <si>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</si>
  <si>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</si>
  <si>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</si>
  <si>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</si>
  <si>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</si>
  <si>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</si>
  <si>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</si>
  <si>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</si>
  <si>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</si>
  <si>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</si>
  <si>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</si>
  <si>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</si>
  <si>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</si>
  <si>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</si>
  <si>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</si>
  <si>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</si>
  <si>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</si>
  <si>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</si>
  <si>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</si>
  <si>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</si>
  <si>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</si>
  <si>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</si>
  <si>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</si>
  <si>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</si>
  <si>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</si>
  <si>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</si>
  <si>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</si>
  <si>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</si>
  <si>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</si>
  <si>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</si>
  <si>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</si>
  <si>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</si>
  <si>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</si>
  <si>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</si>
  <si>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</si>
  <si>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</si>
  <si>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</si>
  <si>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</si>
  <si>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</si>
  <si>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</si>
  <si>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</si>
  <si>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</si>
  <si>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</si>
  <si>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</si>
  <si>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</si>
  <si>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</si>
  <si>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</si>
  <si>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</si>
  <si>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</si>
  <si>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</si>
  <si>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</si>
  <si>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</si>
  <si>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</si>
  <si>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</si>
  <si>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</si>
  <si>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</si>
  <si>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</si>
  <si>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</si>
  <si>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</si>
  <si>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</si>
  <si>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</si>
  <si>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</si>
  <si>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</si>
  <si>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</si>
  <si>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</si>
  <si>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</si>
  <si>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</si>
  <si>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</si>
  <si>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</si>
  <si>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</si>
  <si>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</si>
  <si>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</si>
  <si>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</si>
  <si>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</si>
  <si>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</si>
  <si>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</si>
  <si>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</si>
  <si>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</si>
  <si>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</si>
  <si>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</si>
  <si>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</si>
  <si>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</si>
  <si>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</si>
  <si>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</si>
  <si>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</si>
  <si>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</si>
  <si>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</si>
  <si>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</si>
  <si>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</si>
  <si>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</si>
  <si>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</si>
  <si>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</si>
  <si>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</si>
  <si>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</si>
  <si>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</si>
  <si>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</si>
  <si>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</si>
  <si>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</si>
  <si>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</si>
  <si>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</si>
  <si>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</si>
  <si>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</si>
  <si>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</si>
  <si>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</si>
  <si>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</si>
  <si>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</si>
  <si>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</si>
  <si>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</si>
  <si>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</si>
  <si>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</si>
  <si>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</si>
  <si>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</si>
  <si>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</si>
  <si>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</si>
  <si>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</si>
  <si>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</si>
  <si>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</si>
  <si>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</si>
  <si>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</si>
  <si>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</si>
  <si>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</si>
  <si>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</si>
  <si>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</si>
  <si>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</si>
  <si>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</si>
  <si>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</si>
  <si>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</si>
  <si>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</si>
  <si>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</si>
  <si>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</si>
  <si>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</si>
  <si>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</si>
  <si>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</si>
  <si>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</si>
  <si>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</si>
  <si>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</si>
  <si>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</si>
  <si>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</si>
  <si>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</si>
  <si>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</si>
  <si>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</si>
  <si>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</si>
  <si>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</si>
  <si>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</si>
  <si>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</si>
  <si>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</si>
  <si>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</si>
  <si>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</si>
  <si>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</si>
  <si>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</si>
  <si>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</si>
  <si>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</si>
  <si>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</si>
  <si>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</si>
  <si>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</si>
  <si>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</si>
  <si>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</si>
  <si>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</si>
  <si>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</si>
  <si>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</si>
  <si>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</si>
  <si>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</si>
  <si>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</si>
  <si>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</si>
  <si>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</si>
  <si>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</si>
  <si>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</si>
  <si>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</si>
  <si>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</si>
  <si>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</si>
  <si>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</si>
  <si>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</si>
  <si>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</si>
  <si>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</si>
  <si>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</si>
  <si>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</si>
  <si>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</si>
  <si>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</si>
  <si>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</si>
  <si>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</si>
  <si>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</si>
  <si>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</si>
  <si>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</si>
  <si>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</si>
  <si>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</si>
  <si>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</si>
  <si>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</si>
  <si>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</si>
  <si>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</si>
  <si>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</si>
  <si>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</si>
  <si>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</si>
  <si>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</si>
  <si>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</si>
  <si>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</si>
  <si>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</si>
  <si>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</si>
  <si>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</si>
  <si>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</si>
  <si>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</si>
  <si>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</si>
  <si>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</si>
  <si>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</si>
  <si>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</si>
  <si>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</si>
  <si>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</si>
  <si>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</si>
  <si>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</si>
  <si>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</si>
  <si>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</si>
  <si>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</si>
  <si>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</si>
  <si>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</si>
  <si>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</si>
  <si>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</si>
  <si>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</si>
  <si>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</si>
  <si>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</si>
  <si>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</si>
  <si>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</si>
  <si>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</si>
  <si>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</si>
  <si>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</si>
  <si>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</si>
  <si>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</si>
  <si>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</si>
  <si>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</si>
  <si>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</si>
  <si>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</si>
  <si>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</si>
  <si>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</si>
  <si>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</si>
  <si>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</si>
  <si>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</si>
  <si>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</si>
  <si>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</si>
  <si>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</si>
  <si>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</si>
  <si>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</si>
  <si>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</si>
  <si>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</si>
  <si>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</si>
  <si>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</si>
  <si>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</si>
  <si>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</si>
  <si>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</si>
  <si>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</si>
  <si>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</si>
  <si>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</si>
  <si>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</si>
  <si>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</si>
  <si>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</si>
  <si>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</si>
  <si>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</si>
  <si>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</si>
  <si>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</si>
  <si>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</si>
  <si>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</si>
  <si>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</si>
  <si>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</si>
  <si>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</si>
  <si>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</si>
  <si>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</si>
  <si>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</si>
  <si>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</si>
  <si>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</si>
  <si>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</si>
  <si>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</si>
  <si>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</si>
  <si>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</si>
  <si>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</si>
  <si>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</si>
  <si>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</si>
  <si>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</si>
  <si>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</si>
  <si>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</si>
  <si>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</si>
  <si>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</si>
  <si>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</si>
  <si>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</si>
  <si>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</si>
  <si>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</si>
  <si>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</si>
  <si>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</si>
  <si>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</si>
  <si>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</si>
  <si>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</si>
  <si>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</si>
  <si>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</si>
  <si>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</si>
  <si>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</si>
  <si>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</si>
  <si>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</si>
  <si>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</si>
  <si>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</si>
  <si>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</si>
  <si>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</si>
  <si>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</si>
  <si>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</si>
  <si>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</si>
  <si>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</si>
  <si>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</si>
  <si>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</si>
  <si>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</si>
  <si>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</si>
  <si>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</si>
  <si>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</si>
  <si>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</si>
  <si>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</si>
  <si>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</si>
  <si>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</si>
  <si>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</si>
  <si>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</si>
  <si>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</si>
  <si>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</si>
  <si>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</si>
  <si>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</si>
  <si>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</si>
  <si>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</si>
  <si>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</si>
  <si>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</si>
  <si>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</si>
  <si>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</si>
  <si>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</si>
  <si>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</si>
  <si>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</si>
  <si>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</si>
  <si>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</si>
  <si>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</si>
  <si>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</si>
  <si>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</si>
  <si>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</si>
  <si>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</si>
  <si>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</si>
  <si>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</si>
  <si>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</si>
  <si>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</si>
  <si>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</si>
  <si>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</si>
  <si>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</si>
  <si>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</si>
  <si>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</si>
  <si>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</si>
  <si>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</si>
  <si>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</si>
  <si>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</si>
  <si>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</si>
  <si>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</si>
  <si>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</si>
  <si>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</si>
  <si>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</si>
  <si>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</si>
  <si>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</si>
  <si>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</si>
  <si>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</si>
  <si>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</si>
  <si>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</si>
  <si>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</si>
  <si>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</si>
  <si>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</si>
  <si>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</si>
  <si>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</si>
  <si>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</si>
  <si>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</si>
  <si>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</si>
  <si>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</si>
  <si>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</si>
  <si>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</si>
  <si>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</si>
  <si>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</si>
  <si>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</si>
  <si>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</si>
  <si>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</si>
  <si>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</si>
  <si>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</si>
  <si>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</si>
  <si>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</si>
  <si>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</si>
  <si>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</si>
  <si>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</si>
  <si>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</si>
  <si>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</si>
  <si>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</si>
  <si>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</si>
  <si>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</si>
  <si>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</si>
  <si>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</si>
  <si>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</si>
  <si>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</si>
  <si>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</si>
  <si>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</si>
  <si>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</si>
  <si>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</si>
  <si>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</si>
  <si>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</si>
  <si>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</si>
  <si>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</si>
  <si>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</si>
  <si>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</si>
  <si>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</si>
  <si>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</si>
  <si>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</si>
  <si>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</si>
  <si>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</si>
  <si>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</si>
  <si>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</si>
  <si>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</si>
  <si>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</si>
  <si>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</si>
  <si>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</si>
  <si>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</si>
  <si>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</si>
  <si>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</si>
  <si>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</si>
  <si>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</si>
  <si>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</si>
  <si>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</si>
  <si>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</si>
  <si>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</si>
  <si>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</si>
  <si>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</si>
  <si>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</si>
  <si>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</si>
  <si>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</si>
  <si>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</si>
  <si>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</si>
  <si>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</si>
  <si>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</si>
  <si>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</si>
  <si>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</si>
  <si>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</si>
  <si>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</si>
  <si>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</si>
  <si>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</si>
  <si>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</si>
  <si>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</si>
  <si>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</si>
  <si>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</si>
  <si>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</si>
  <si>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</si>
  <si>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</si>
  <si>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</si>
  <si>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</si>
  <si>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</si>
  <si>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</si>
  <si>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</si>
  <si>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</si>
  <si>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</si>
  <si>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</si>
  <si>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</si>
  <si>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</si>
  <si>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</si>
  <si>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</si>
  <si>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</si>
  <si>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</si>
  <si>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</si>
  <si>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</si>
  <si>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</si>
  <si>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</si>
  <si>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</si>
  <si>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</si>
  <si>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</si>
  <si>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</si>
  <si>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</si>
  <si>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</si>
  <si>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</si>
  <si>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</si>
  <si>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</si>
  <si>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</si>
  <si>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</si>
  <si>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</si>
  <si>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</si>
  <si>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</si>
  <si>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</si>
  <si>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</si>
  <si>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</si>
  <si>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</si>
  <si>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</si>
  <si>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</si>
  <si>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</si>
  <si>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</si>
  <si>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</si>
  <si>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</si>
  <si>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</si>
  <si>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</si>
  <si>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</si>
  <si>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</si>
  <si>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</si>
  <si>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</si>
  <si>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</si>
  <si>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</si>
  <si>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</si>
  <si>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</si>
  <si>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</si>
  <si>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</si>
  <si>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</si>
  <si>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</si>
  <si>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</si>
  <si>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</si>
  <si>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</si>
  <si>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</si>
  <si>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</si>
  <si>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</si>
  <si>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</si>
  <si>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</si>
  <si>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</si>
  <si>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</si>
  <si>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</si>
  <si>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</si>
  <si>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</si>
  <si>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</si>
  <si>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</si>
  <si>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</si>
  <si>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</si>
  <si>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</si>
  <si>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</si>
  <si>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</si>
  <si>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</si>
  <si>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</si>
  <si>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</si>
  <si>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</si>
  <si>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</si>
  <si>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</si>
  <si>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</si>
  <si>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</si>
  <si>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</si>
  <si>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</si>
  <si>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</si>
  <si>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</si>
  <si>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</si>
  <si>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</si>
  <si>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</si>
  <si>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</si>
  <si>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</si>
  <si>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</si>
  <si>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</si>
  <si>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</si>
  <si>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</si>
  <si>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</si>
  <si>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</si>
  <si>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</si>
  <si>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</si>
  <si>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</si>
  <si>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</si>
  <si>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</si>
  <si>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</si>
  <si>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</si>
  <si>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</si>
  <si>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</si>
  <si>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</si>
  <si>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</si>
  <si>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</si>
  <si>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</si>
  <si>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</si>
  <si>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</si>
  <si>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</si>
  <si>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</si>
  <si>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</si>
  <si>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</si>
  <si>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</si>
  <si>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</si>
  <si>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</si>
  <si>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</si>
  <si>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</si>
  <si>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</si>
  <si>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</si>
  <si>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</si>
  <si>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</si>
  <si>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</si>
  <si>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</si>
  <si>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</si>
  <si>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</si>
  <si>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</si>
  <si>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</si>
  <si>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</si>
  <si>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</si>
  <si>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</si>
  <si>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</si>
  <si>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</si>
  <si>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</si>
  <si>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</si>
  <si>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</si>
  <si>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</si>
  <si>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</si>
  <si>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</si>
  <si>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</si>
  <si>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</si>
  <si>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</si>
  <si>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</si>
  <si>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</si>
  <si>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</si>
  <si>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</si>
  <si>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</si>
  <si>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</si>
  <si>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</si>
  <si>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</si>
  <si>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</si>
  <si>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</si>
  <si>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</si>
  <si>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</si>
  <si>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</si>
  <si>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</si>
  <si>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</si>
  <si>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</si>
  <si>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</si>
  <si>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</si>
  <si>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</si>
  <si>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</si>
  <si>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</si>
  <si>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</si>
  <si>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</si>
  <si>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</si>
  <si>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</si>
  <si>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</si>
  <si>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</si>
  <si>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</si>
  <si>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</si>
  <si>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</si>
  <si>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</si>
  <si>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</si>
  <si>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</si>
  <si>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</si>
  <si>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</si>
  <si>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</si>
  <si>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</si>
  <si>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</si>
  <si>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</si>
  <si>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</si>
  <si>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</si>
  <si>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</si>
  <si>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</si>
  <si>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</si>
  <si>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</si>
  <si>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</si>
  <si>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</si>
  <si>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</si>
  <si>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</si>
  <si>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</si>
  <si>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</si>
  <si>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</si>
  <si>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</si>
  <si>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</si>
  <si>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</si>
  <si>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</si>
  <si>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</si>
  <si>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</si>
  <si>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</si>
  <si>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</si>
  <si>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</si>
  <si>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</si>
  <si>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</si>
  <si>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</si>
  <si>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</si>
  <si>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</si>
  <si>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</si>
  <si>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</si>
  <si>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</si>
  <si>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</si>
  <si>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</si>
  <si>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</si>
  <si>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</si>
  <si>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</si>
  <si>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</si>
  <si>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</si>
  <si>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</si>
  <si>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</si>
  <si>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</si>
  <si>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</si>
  <si>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</si>
  <si>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</si>
  <si>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</si>
  <si>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</si>
  <si>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</si>
  <si>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</si>
  <si>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</si>
  <si>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</si>
  <si>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</si>
  <si>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</si>
  <si>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</si>
  <si>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</si>
  <si>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</si>
  <si>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</si>
  <si>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</si>
  <si>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</si>
  <si>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</si>
  <si>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</si>
  <si>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</si>
  <si>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</si>
  <si>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</si>
  <si>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</si>
  <si>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</si>
  <si>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</si>
  <si>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</si>
  <si>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</si>
  <si>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</si>
  <si>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</si>
  <si>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</si>
  <si>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</si>
  <si>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</si>
  <si>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</si>
  <si>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</si>
  <si>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</si>
  <si>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</si>
  <si>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</si>
  <si>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</si>
  <si>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</si>
  <si>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</si>
  <si>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</si>
  <si>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</si>
  <si>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</si>
  <si>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</si>
  <si>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</si>
  <si>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</si>
  <si>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</si>
  <si>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</si>
  <si>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</si>
  <si>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</si>
  <si>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</si>
  <si>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</si>
  <si>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</si>
  <si>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</si>
  <si>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</si>
  <si>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</si>
  <si>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</si>
  <si>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</si>
  <si>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</si>
  <si>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</si>
  <si>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</si>
  <si>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</si>
  <si>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</si>
  <si>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</si>
  <si>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</si>
  <si>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</si>
  <si>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</si>
  <si>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</si>
  <si>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</si>
  <si>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</si>
  <si>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</si>
  <si>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</si>
  <si>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</si>
  <si>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</si>
  <si>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</si>
  <si>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</si>
  <si>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</si>
  <si>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</si>
  <si>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</si>
  <si>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</si>
  <si>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</si>
  <si>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</si>
  <si>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</si>
  <si>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</si>
  <si>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</si>
  <si>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</si>
  <si>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</si>
  <si>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</si>
  <si>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</si>
  <si>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</si>
  <si>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</si>
  <si>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</si>
  <si>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</si>
  <si>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</si>
  <si>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</si>
  <si>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</si>
  <si>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</si>
  <si>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</si>
  <si>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</si>
  <si>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</si>
  <si>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</si>
  <si>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</si>
  <si>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</si>
  <si>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</si>
  <si>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</si>
  <si>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</si>
  <si>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</si>
  <si>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</si>
  <si>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</si>
  <si>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</si>
  <si>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</si>
  <si>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</si>
  <si>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</si>
  <si>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</si>
  <si>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</si>
  <si>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</si>
  <si>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</si>
  <si>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</si>
  <si>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</si>
  <si>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</si>
  <si>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</si>
  <si>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</si>
  <si>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</si>
  <si>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</si>
  <si>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</si>
  <si>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</si>
  <si>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</si>
  <si>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</si>
  <si>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</si>
  <si>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</si>
  <si>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</si>
  <si>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</si>
  <si>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</si>
  <si>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</si>
  <si>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</si>
  <si>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</si>
  <si>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</si>
  <si>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</si>
  <si>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</si>
  <si>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</si>
  <si>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</si>
  <si>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</si>
  <si>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</si>
  <si>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</si>
  <si>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</si>
  <si>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</si>
  <si>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</si>
  <si>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</si>
  <si>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</si>
  <si>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</si>
  <si>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</si>
  <si>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</si>
  <si>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</si>
  <si>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</si>
  <si>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</si>
  <si>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</si>
  <si>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</si>
  <si>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</si>
  <si>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</si>
  <si>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</si>
  <si>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</si>
  <si>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</si>
  <si>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</si>
  <si>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</si>
  <si>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</si>
  <si>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</si>
  <si>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</si>
  <si>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</si>
  <si>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</si>
  <si>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</si>
  <si>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</si>
  <si>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</si>
  <si>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</si>
  <si>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</si>
  <si>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</si>
  <si>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</si>
  <si>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</si>
  <si>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</si>
  <si>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</si>
  <si>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</si>
  <si>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</si>
  <si>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</si>
  <si>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</si>
  <si>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</si>
  <si>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</si>
  <si>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</si>
  <si>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</si>
  <si>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</si>
  <si>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</si>
  <si>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</si>
  <si>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</si>
  <si>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</si>
  <si>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</si>
  <si>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</si>
  <si>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</si>
  <si>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</si>
  <si>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</si>
  <si>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</si>
  <si>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</si>
  <si>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</si>
  <si>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</si>
  <si>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</si>
  <si>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</si>
  <si>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</si>
  <si>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</si>
  <si>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</si>
  <si>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</si>
  <si>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</si>
  <si>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</si>
  <si>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</si>
  <si>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</si>
  <si>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</si>
  <si>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</si>
  <si>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</si>
  <si>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</si>
  <si>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</si>
  <si>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</si>
  <si>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</si>
  <si>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</si>
  <si>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</si>
  <si>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</si>
  <si>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</si>
  <si>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</si>
  <si>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</si>
  <si>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</si>
  <si>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</si>
  <si>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</si>
  <si>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</si>
  <si>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</si>
  <si>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</si>
  <si>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</si>
  <si>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</si>
  <si>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</si>
  <si>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</si>
  <si>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</si>
  <si>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</si>
  <si>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</si>
  <si>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</si>
  <si>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</si>
  <si>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</si>
  <si>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</si>
  <si>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</si>
  <si>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</si>
  <si>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</si>
  <si>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</si>
  <si>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</si>
  <si>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</si>
  <si>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</si>
  <si>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</si>
  <si>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</si>
  <si>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</si>
  <si>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</si>
  <si>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</si>
  <si>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</si>
  <si>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</si>
  <si>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</si>
  <si>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</si>
  <si>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</si>
  <si>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</si>
  <si>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</si>
  <si>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</si>
  <si>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</si>
  <si>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</si>
  <si>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</si>
  <si>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</si>
  <si>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</si>
  <si>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</si>
  <si>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</si>
  <si>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</si>
  <si>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</si>
  <si>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</si>
  <si>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</si>
  <si>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</si>
  <si>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</si>
  <si>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</si>
  <si>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</si>
  <si>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</si>
  <si>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</si>
  <si>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</si>
  <si>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</si>
  <si>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</si>
  <si>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</si>
  <si>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</si>
  <si>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</si>
  <si>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</si>
  <si>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</si>
  <si>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</si>
  <si>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</si>
  <si>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</si>
  <si>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</si>
  <si>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</si>
  <si>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</si>
  <si>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</si>
  <si>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</si>
  <si>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</si>
  <si>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</si>
  <si>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</si>
  <si>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</si>
  <si>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</si>
  <si>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</si>
  <si>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</si>
  <si>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</si>
  <si>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</si>
  <si>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</si>
  <si>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</si>
  <si>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</si>
  <si>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</si>
  <si>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</si>
  <si>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</si>
  <si>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</si>
  <si>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</si>
  <si>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</si>
  <si>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</si>
  <si>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</si>
  <si>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</si>
  <si>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</si>
  <si>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</si>
  <si>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</si>
  <si>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</si>
  <si>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</si>
  <si>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</si>
  <si>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</si>
  <si>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</si>
  <si>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</si>
  <si>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</si>
  <si>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</si>
  <si>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</si>
  <si>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</si>
  <si>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</si>
  <si>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</si>
  <si>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</si>
  <si>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</si>
  <si>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</si>
  <si>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</si>
  <si>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</si>
  <si>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</si>
  <si>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</si>
  <si>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</si>
  <si>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</si>
  <si>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</si>
  <si>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</si>
  <si>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</si>
  <si>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</si>
  <si>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</si>
  <si>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</si>
  <si>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</si>
  <si>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</si>
  <si>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</si>
  <si>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</si>
  <si>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</si>
  <si>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</si>
  <si>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</si>
  <si>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</si>
  <si>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</si>
  <si>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</si>
  <si>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</si>
  <si>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</si>
  <si>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</si>
  <si>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</si>
  <si>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</si>
  <si>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</si>
  <si>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</si>
  <si>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</si>
  <si>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</si>
  <si>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</si>
  <si>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</si>
  <si>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</si>
  <si>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</si>
  <si>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</si>
  <si>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</si>
  <si>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</si>
  <si>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</si>
  <si>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</si>
  <si>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</si>
  <si>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</si>
  <si>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</si>
  <si>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</si>
  <si>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</si>
  <si>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</si>
  <si>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</si>
  <si>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</si>
  <si>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</si>
  <si>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</si>
  <si>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</si>
  <si>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</si>
  <si>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</si>
  <si>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</si>
  <si>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</si>
  <si>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</si>
  <si>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</si>
  <si>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</si>
  <si>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</si>
  <si>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</si>
  <si>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</si>
  <si>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</si>
  <si>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</si>
  <si>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</si>
  <si>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</si>
  <si>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</si>
  <si>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</si>
  <si>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</si>
  <si>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</si>
  <si>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</si>
  <si>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</si>
  <si>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</si>
  <si>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</si>
  <si>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</si>
  <si>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</si>
  <si>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</si>
  <si>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</si>
  <si>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</si>
  <si>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</si>
  <si>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</si>
  <si>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</si>
  <si>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</si>
  <si>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</si>
  <si>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</si>
  <si>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</si>
  <si>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</si>
  <si>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</si>
  <si>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</si>
  <si>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</si>
  <si>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</si>
  <si>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</si>
  <si>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</si>
  <si>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</si>
  <si>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</si>
  <si>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</si>
  <si>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</si>
  <si>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</si>
  <si>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</si>
  <si>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</si>
  <si>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</si>
  <si>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</si>
  <si>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</si>
  <si>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</si>
  <si>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</si>
  <si>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</si>
  <si>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</si>
  <si>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</si>
  <si>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</si>
  <si>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</si>
  <si>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</si>
  <si>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</si>
  <si>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</si>
  <si>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</si>
  <si>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</si>
  <si>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</si>
  <si>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</si>
  <si>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</si>
  <si>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</si>
  <si>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</si>
  <si>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</si>
  <si>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</si>
  <si>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</si>
  <si>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</si>
  <si>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</si>
  <si>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</si>
  <si>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</si>
  <si>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</si>
  <si>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</si>
  <si>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</si>
  <si>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</si>
  <si>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</si>
  <si>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</si>
  <si>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</si>
  <si>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</si>
  <si>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</si>
  <si>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</si>
  <si>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</si>
  <si>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</si>
  <si>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</si>
  <si>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</si>
  <si>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</si>
  <si>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</si>
  <si>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</si>
  <si>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</si>
  <si>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</si>
  <si>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</si>
  <si>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</si>
  <si>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</si>
  <si>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</si>
  <si>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</si>
  <si>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</si>
  <si>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</si>
  <si>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</si>
  <si>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</si>
  <si>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</si>
  <si>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</si>
  <si>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</si>
  <si>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</si>
  <si>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</si>
  <si>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</si>
  <si>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</si>
  <si>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</si>
  <si>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</si>
  <si>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</si>
  <si>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</si>
  <si>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</si>
  <si>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</si>
  <si>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</si>
  <si>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</si>
  <si>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</si>
  <si>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</si>
  <si>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</si>
  <si>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</si>
  <si>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</si>
  <si>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</si>
  <si>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</si>
  <si>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</si>
  <si>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</si>
  <si>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</si>
  <si>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</si>
  <si>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</si>
  <si>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</si>
  <si>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</si>
  <si>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</si>
  <si>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</si>
  <si>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</si>
  <si>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</si>
  <si>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</si>
  <si>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</si>
  <si>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</si>
  <si>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</si>
  <si>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</si>
  <si>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</si>
  <si>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</si>
  <si>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</si>
  <si>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</si>
  <si>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</si>
  <si>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</si>
  <si>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</si>
  <si>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</si>
  <si>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</si>
  <si>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</si>
  <si>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</si>
  <si>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</si>
  <si>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</si>
  <si>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</si>
  <si>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</si>
  <si>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</si>
  <si>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</si>
  <si>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</si>
  <si>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</si>
  <si>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</si>
  <si>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</si>
  <si>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</si>
  <si>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</si>
  <si>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</si>
  <si>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</si>
  <si>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</si>
  <si>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</si>
  <si>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</si>
  <si>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</si>
  <si>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</si>
  <si>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</si>
  <si>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</si>
  <si>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</si>
  <si>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</si>
  <si>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</si>
  <si>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</si>
  <si>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</si>
  <si>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</si>
  <si>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</si>
  <si>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</si>
  <si>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</si>
  <si>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</si>
  <si>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</si>
  <si>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</si>
  <si>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</si>
  <si>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</si>
  <si>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</si>
  <si>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</si>
  <si>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</si>
  <si>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</si>
  <si>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</si>
  <si>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</si>
  <si>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</si>
  <si>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</si>
  <si>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</si>
  <si>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</si>
  <si>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</si>
  <si>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</si>
  <si>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</si>
  <si>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</si>
  <si>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</si>
  <si>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</si>
  <si>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</si>
  <si>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</si>
  <si>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</si>
  <si>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</si>
  <si>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</si>
  <si>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</si>
  <si>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</si>
  <si>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</si>
  <si>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</si>
  <si>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</si>
  <si>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</si>
  <si>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</si>
  <si>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</si>
  <si>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</si>
  <si>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</si>
  <si>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</si>
  <si>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</si>
  <si>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</si>
  <si>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</si>
  <si>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</si>
  <si>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</si>
  <si>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</si>
  <si>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</si>
  <si>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</si>
  <si>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</si>
  <si>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</si>
  <si>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</si>
  <si>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</si>
  <si>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</si>
  <si>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</si>
  <si>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</si>
  <si>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</si>
  <si>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</si>
  <si>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</si>
  <si>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</si>
  <si>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</si>
  <si>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</si>
  <si>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</si>
  <si>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</si>
  <si>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</si>
  <si>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</si>
  <si>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</si>
  <si>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</si>
  <si>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</si>
  <si>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</si>
  <si>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</si>
  <si>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</si>
  <si>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</si>
  <si>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</si>
  <si>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</si>
  <si>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</si>
  <si>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</si>
  <si>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</si>
  <si>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</si>
  <si>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</si>
  <si>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</si>
  <si>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</si>
  <si>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</si>
  <si>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</si>
  <si>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</si>
  <si>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</si>
  <si>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</si>
  <si>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</si>
  <si>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</si>
  <si>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</si>
  <si>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</si>
  <si>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</si>
  <si>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</si>
  <si>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</si>
  <si>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</si>
  <si>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</si>
  <si>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</si>
  <si>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</si>
  <si>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</si>
  <si>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</si>
  <si>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</si>
  <si>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</si>
  <si>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</si>
  <si>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</si>
  <si>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</si>
  <si>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</si>
  <si>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</si>
  <si>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</si>
  <si>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</si>
  <si>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</si>
  <si>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</si>
  <si>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</si>
  <si>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</si>
  <si>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</si>
  <si>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</si>
  <si>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</si>
  <si>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</si>
  <si>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</si>
  <si>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</si>
  <si>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</si>
  <si>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</si>
  <si>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</si>
  <si>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</si>
  <si>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</si>
  <si>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</si>
  <si>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</si>
  <si>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</si>
  <si>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</si>
  <si>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</si>
  <si>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</si>
  <si>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</si>
  <si>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</si>
  <si>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</si>
  <si>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</si>
  <si>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</si>
  <si>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</si>
  <si>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</si>
  <si>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</si>
  <si>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</si>
  <si>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</si>
  <si>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</si>
  <si>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</si>
  <si>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</si>
  <si>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</si>
  <si>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</si>
  <si>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</si>
  <si>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</si>
  <si>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</si>
  <si>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</si>
  <si>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</si>
  <si>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</si>
  <si>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</si>
  <si>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</si>
  <si>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</si>
  <si>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</si>
  <si>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</si>
  <si>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</si>
  <si>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</si>
  <si>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</si>
  <si>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</si>
  <si>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</si>
  <si>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</si>
  <si>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</si>
  <si>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</si>
  <si>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</si>
  <si>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</si>
  <si>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</si>
  <si>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</si>
  <si>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</si>
  <si>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</si>
  <si>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</si>
  <si>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</si>
  <si>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</si>
  <si>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</si>
  <si>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</si>
  <si>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</si>
  <si>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</si>
  <si>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</si>
  <si>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</si>
  <si>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</si>
  <si>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</si>
  <si>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</si>
  <si>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</si>
  <si>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</si>
  <si>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</si>
  <si>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</si>
  <si>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</si>
  <si>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</si>
  <si>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</si>
  <si>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</si>
  <si>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</si>
  <si>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</si>
  <si>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</si>
  <si>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</si>
  <si>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</si>
  <si>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</si>
  <si>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</si>
  <si>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</si>
  <si>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</si>
  <si>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</si>
  <si>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</si>
  <si>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</si>
  <si>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</si>
  <si>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</si>
  <si>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</si>
  <si>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</si>
  <si>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</si>
  <si>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</si>
  <si>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</si>
  <si>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</si>
  <si>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</si>
  <si>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</si>
  <si>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</si>
  <si>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</si>
  <si>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</si>
  <si>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</si>
  <si>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</si>
  <si>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</si>
  <si>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</si>
  <si>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</si>
  <si>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</si>
  <si>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</si>
  <si>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</si>
  <si>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</si>
  <si>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</si>
  <si>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</si>
  <si>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</si>
  <si>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</si>
  <si>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</si>
  <si>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</si>
  <si>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</si>
  <si>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</si>
  <si>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</si>
  <si>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</si>
  <si>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</si>
  <si>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</si>
  <si>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</si>
  <si>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</si>
  <si>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</si>
  <si>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</si>
  <si>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</si>
  <si>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</si>
  <si>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</si>
  <si>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</si>
  <si>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</si>
  <si>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</si>
  <si>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</si>
  <si>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</si>
  <si>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</si>
  <si>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</si>
  <si>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</si>
  <si>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</si>
  <si>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</si>
  <si>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</si>
  <si>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</si>
  <si>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</si>
  <si>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</si>
  <si>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</si>
  <si>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</si>
  <si>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</si>
  <si>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</si>
  <si>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</si>
  <si>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</si>
  <si>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</si>
  <si>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</si>
  <si>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</si>
  <si>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</si>
  <si>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</si>
  <si>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</si>
  <si>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</si>
  <si>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</si>
  <si>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</si>
  <si>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</si>
  <si>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</si>
  <si>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</si>
  <si>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</si>
  <si>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</si>
  <si>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</si>
  <si>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</si>
  <si>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</si>
  <si>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</si>
  <si>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</si>
  <si>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</si>
  <si>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</si>
  <si>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</si>
  <si>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</si>
  <si>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</si>
  <si>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</si>
  <si>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</si>
  <si>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</si>
  <si>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</si>
  <si>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</si>
  <si>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</si>
  <si>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</si>
  <si>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</si>
  <si>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</si>
  <si>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</si>
  <si>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</si>
  <si>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</si>
  <si>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</si>
  <si>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</si>
  <si>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</si>
  <si>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</si>
  <si>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</si>
  <si>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</si>
  <si>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</si>
  <si>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</si>
  <si>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</si>
  <si>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</si>
  <si>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</si>
  <si>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</si>
  <si>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</si>
  <si>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</si>
  <si>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</si>
  <si>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</si>
  <si>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</si>
  <si>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</si>
  <si>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</si>
  <si>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</si>
  <si>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</si>
  <si>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</si>
  <si>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</si>
  <si>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</si>
  <si>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</si>
  <si>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</si>
  <si>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</si>
  <si>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</si>
  <si>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</si>
  <si>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</si>
  <si>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</si>
  <si>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</si>
  <si>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</si>
  <si>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</si>
  <si>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</si>
  <si>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</si>
  <si>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</si>
  <si>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</si>
  <si>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</si>
  <si>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</si>
  <si>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</si>
  <si>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</si>
  <si>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</si>
  <si>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</si>
  <si>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</si>
  <si>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</si>
  <si>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</si>
  <si>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</si>
  <si>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</si>
  <si>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</si>
  <si>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</si>
  <si>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</si>
  <si>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</si>
  <si>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</si>
  <si>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</si>
  <si>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</si>
  <si>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</si>
  <si>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</si>
  <si>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</si>
  <si>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</si>
  <si>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</si>
  <si>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</si>
  <si>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</si>
  <si>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</si>
  <si>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</si>
  <si>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</si>
  <si>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</si>
  <si>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</si>
  <si>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</si>
  <si>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</si>
  <si>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</si>
  <si>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</si>
  <si>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</si>
  <si>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</si>
  <si>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</si>
  <si>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</si>
  <si>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</si>
  <si>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</si>
  <si>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</si>
  <si>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</si>
  <si>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</si>
  <si>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</si>
  <si>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</si>
  <si>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</si>
  <si>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</si>
  <si>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</si>
  <si>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</si>
  <si>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</si>
  <si>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</si>
  <si>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</si>
  <si>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</si>
  <si>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</si>
  <si>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</si>
  <si>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</si>
  <si>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</si>
  <si>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</si>
  <si>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</si>
  <si>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</si>
  <si>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</si>
  <si>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</si>
  <si>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</si>
  <si>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</si>
  <si>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</si>
  <si>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</si>
  <si>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</si>
  <si>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</si>
  <si>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</si>
  <si>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</si>
  <si>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</si>
  <si>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</si>
  <si>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</si>
  <si>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</si>
  <si>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</si>
  <si>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</si>
  <si>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</si>
  <si>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</si>
  <si>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</si>
  <si>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</si>
  <si>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</si>
  <si>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</si>
  <si>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</si>
  <si>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</si>
  <si>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</si>
  <si>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</si>
  <si>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</si>
  <si>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</si>
  <si>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</si>
  <si>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</si>
  <si>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</si>
  <si>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</si>
  <si>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</si>
  <si>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</si>
  <si>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</si>
  <si>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</si>
  <si>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</si>
  <si>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</si>
  <si>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</si>
  <si>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</si>
  <si>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</si>
  <si>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</si>
  <si>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</si>
  <si>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</si>
  <si>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</si>
  <si>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</si>
  <si>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</si>
  <si>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</si>
  <si>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</si>
  <si>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</si>
  <si>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</si>
  <si>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</si>
  <si>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</si>
  <si>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</si>
  <si>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</si>
  <si>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</si>
  <si>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</si>
  <si>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</si>
  <si>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</si>
  <si>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</si>
  <si>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</si>
  <si>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</si>
  <si>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</si>
  <si>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</si>
  <si>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</si>
  <si>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</si>
  <si>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</si>
  <si>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</si>
  <si>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</si>
  <si>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</si>
  <si>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</si>
  <si>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</si>
  <si>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</si>
  <si>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</si>
  <si>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</si>
  <si>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</si>
  <si>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</si>
  <si>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</si>
  <si>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</si>
  <si>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</si>
  <si>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</si>
  <si>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</si>
  <si>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</si>
  <si>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</si>
  <si>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</si>
  <si>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</si>
  <si>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</si>
  <si>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</si>
  <si>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</si>
  <si>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</si>
  <si>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</si>
  <si>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</si>
  <si>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</si>
  <si>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</si>
  <si>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</si>
  <si>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</si>
  <si>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</si>
  <si>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</si>
  <si>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</si>
  <si>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</si>
  <si>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</si>
  <si>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</si>
  <si>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</si>
  <si>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</si>
  <si>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</si>
  <si>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</si>
  <si>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</si>
  <si>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</si>
  <si>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</si>
  <si>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</si>
  <si>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</si>
  <si>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</si>
  <si>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</si>
  <si>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</si>
  <si>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</si>
  <si>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</si>
  <si>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</si>
  <si>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</si>
  <si>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</si>
  <si>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</si>
  <si>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</si>
  <si>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</si>
  <si>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</si>
  <si>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</si>
  <si>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</si>
  <si>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</si>
  <si>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</si>
  <si>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</si>
  <si>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</si>
  <si>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</si>
  <si>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</si>
  <si>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</si>
  <si>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</si>
  <si>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</si>
  <si>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</si>
  <si>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</si>
  <si>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</si>
  <si>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</si>
  <si>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</si>
  <si>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</si>
  <si>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</si>
  <si>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</si>
  <si>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</si>
  <si>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</si>
  <si>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</si>
  <si>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</si>
  <si>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</si>
  <si>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</si>
  <si>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</si>
  <si>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</si>
  <si>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</si>
  <si>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</si>
  <si>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</si>
  <si>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</si>
  <si>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</si>
  <si>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</si>
  <si>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</si>
  <si>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</si>
  <si>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</si>
  <si>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</si>
  <si>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</si>
  <si>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</si>
  <si>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</si>
  <si>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</si>
  <si>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</si>
  <si>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</si>
  <si>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</si>
  <si>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</si>
  <si>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</si>
  <si>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</si>
  <si>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</si>
  <si>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</si>
  <si>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</si>
  <si>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</si>
  <si>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</si>
  <si>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</si>
  <si>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</si>
  <si>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</si>
  <si>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</si>
  <si>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</si>
  <si>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</si>
  <si>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</si>
  <si>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</si>
  <si>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</si>
  <si>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</si>
  <si>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</si>
  <si>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</si>
  <si>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</si>
  <si>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</si>
  <si>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</si>
  <si>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</si>
  <si>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</si>
  <si>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</si>
  <si>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</si>
  <si>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</si>
  <si>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</si>
  <si>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</si>
  <si>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</si>
  <si>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</si>
  <si>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</si>
  <si>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</si>
  <si>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</si>
  <si>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</si>
  <si>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</si>
  <si>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</si>
  <si>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</si>
  <si>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</si>
  <si>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</si>
  <si>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</si>
  <si>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</si>
  <si>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</si>
  <si>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</si>
  <si>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</si>
  <si>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</si>
  <si>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</si>
  <si>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</si>
  <si>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</si>
  <si>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</si>
  <si>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</si>
  <si>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</si>
  <si>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</si>
  <si>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</si>
  <si>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</si>
  <si>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</si>
  <si>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</si>
  <si>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</si>
  <si>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</si>
  <si>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</si>
  <si>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</si>
  <si>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</si>
  <si>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</si>
  <si>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</si>
  <si>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</si>
  <si>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</si>
  <si>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</si>
  <si>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</si>
  <si>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</si>
  <si>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</si>
  <si>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</si>
  <si>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</si>
  <si>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</si>
  <si>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</si>
  <si>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</si>
  <si>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</si>
  <si>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</si>
  <si>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</si>
  <si>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</si>
  <si>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</si>
  <si>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</si>
  <si>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</si>
  <si>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</si>
  <si>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</si>
  <si>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</si>
  <si>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</si>
  <si>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</si>
  <si>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</si>
  <si>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</si>
  <si>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</si>
  <si>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</si>
  <si>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</si>
  <si>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</si>
  <si>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</si>
  <si>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</si>
  <si>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</si>
  <si>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</si>
  <si>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</si>
  <si>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</si>
  <si>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</si>
  <si>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</si>
  <si>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</si>
  <si>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</si>
  <si>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</si>
  <si>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</si>
  <si>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</si>
  <si>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</si>
  <si>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</si>
  <si>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</si>
  <si>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</si>
  <si>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</si>
  <si>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</si>
  <si>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</si>
  <si>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</si>
  <si>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</si>
  <si>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</si>
  <si>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</si>
  <si>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</si>
  <si>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</si>
  <si>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</si>
  <si>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</si>
  <si>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</si>
  <si>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</si>
  <si>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</si>
  <si>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</si>
  <si>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</si>
  <si>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</si>
  <si>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</si>
  <si>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</si>
  <si>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</si>
  <si>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</si>
  <si>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</si>
  <si>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</si>
  <si>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</si>
  <si>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</si>
  <si>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</si>
  <si>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</si>
  <si>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</si>
  <si>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</si>
  <si>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</si>
  <si>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</si>
  <si>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</si>
  <si>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</si>
  <si>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</si>
  <si>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</si>
  <si>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</si>
  <si>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</si>
  <si>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</si>
  <si>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</si>
  <si>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</si>
  <si>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</si>
  <si>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</si>
  <si>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</si>
  <si>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</si>
  <si>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</si>
  <si>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</si>
  <si>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</si>
  <si>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</si>
  <si>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</si>
  <si>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</si>
  <si>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</si>
  <si>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</si>
  <si>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</si>
  <si>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</si>
  <si>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</si>
  <si>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</si>
  <si>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</si>
  <si>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</si>
  <si>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</si>
  <si>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</si>
  <si>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</si>
  <si>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</si>
  <si>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</si>
  <si>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</si>
  <si>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</si>
  <si>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</si>
  <si>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</si>
  <si>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</si>
  <si>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</si>
  <si>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</si>
  <si>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</si>
  <si>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</si>
  <si>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</si>
  <si>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</si>
  <si>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</si>
  <si>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</si>
  <si>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</si>
  <si>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</si>
  <si>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</si>
  <si>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</si>
  <si>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</si>
  <si>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</si>
  <si>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</si>
  <si>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</si>
  <si>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</si>
  <si>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</si>
  <si>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</si>
  <si>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</si>
  <si>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</si>
  <si>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</si>
  <si>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</si>
  <si>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</si>
  <si>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</si>
  <si>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</si>
  <si>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</si>
  <si>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</si>
  <si>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</si>
  <si>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</si>
  <si>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</si>
  <si>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</si>
  <si>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</si>
  <si>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</si>
  <si>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</si>
  <si>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</si>
  <si>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</si>
  <si>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</si>
  <si>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</si>
  <si>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</si>
  <si>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</si>
  <si>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</si>
  <si>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</si>
  <si>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</si>
  <si>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</si>
  <si>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</si>
  <si>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</si>
  <si>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</si>
  <si>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</si>
  <si>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</si>
  <si>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</si>
  <si>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</si>
  <si>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</si>
  <si>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</si>
  <si>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</si>
  <si>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</si>
  <si>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</si>
  <si>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</si>
  <si>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</si>
  <si>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</si>
  <si>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</si>
  <si>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</si>
  <si>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</si>
  <si>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</si>
  <si>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</si>
  <si>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</si>
  <si>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</si>
  <si>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</si>
  <si>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</si>
  <si>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</si>
  <si>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</si>
  <si>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</si>
  <si>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</si>
  <si>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</si>
  <si>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</si>
  <si>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</si>
  <si>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</si>
  <si>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</si>
  <si>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</si>
  <si>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</si>
  <si>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</si>
  <si>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</si>
  <si>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</si>
  <si>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</si>
  <si>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</si>
  <si>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</si>
  <si>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</si>
  <si>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</si>
  <si>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</si>
  <si>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</si>
  <si>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</si>
  <si>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</si>
  <si>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</si>
  <si>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</si>
  <si>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</si>
  <si>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</si>
  <si>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</si>
  <si>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</si>
  <si>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</si>
  <si>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</si>
  <si>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</si>
  <si>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</si>
  <si>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</si>
  <si>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</si>
  <si>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</si>
  <si>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</si>
  <si>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</si>
  <si>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</si>
  <si>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</si>
  <si>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</si>
  <si>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</si>
  <si>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</si>
  <si>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</si>
  <si>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</si>
  <si>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</si>
  <si>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</si>
  <si>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</si>
  <si>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</si>
  <si>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</si>
  <si>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</si>
  <si>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</si>
  <si>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</si>
  <si>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</si>
  <si>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</si>
  <si>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</si>
  <si>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</si>
  <si>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</si>
  <si>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</si>
  <si>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</si>
  <si>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</si>
  <si>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</si>
  <si>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</si>
  <si>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</si>
  <si>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</si>
  <si>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</si>
  <si>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</si>
  <si>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</si>
  <si>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</si>
  <si>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</si>
  <si>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</si>
  <si>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</si>
  <si>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</si>
  <si>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</si>
  <si>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</si>
  <si>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</si>
  <si>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</si>
  <si>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</si>
  <si>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</si>
  <si>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</si>
  <si>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</si>
  <si>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</si>
  <si>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</si>
  <si>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</si>
  <si>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</si>
  <si>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</si>
  <si>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</si>
  <si>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</si>
  <si>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</si>
  <si>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</si>
  <si>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</si>
  <si>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</si>
  <si>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</si>
  <si>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</si>
  <si>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</si>
  <si>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</si>
  <si>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</si>
  <si>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</si>
  <si>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</si>
  <si>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</si>
  <si>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</si>
  <si>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</si>
  <si>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</si>
  <si>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</si>
  <si>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</si>
  <si>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</si>
  <si>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</si>
  <si>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</si>
  <si>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</si>
  <si>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</si>
  <si>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</si>
  <si>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</si>
  <si>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</si>
  <si>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</si>
  <si>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</si>
  <si>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</si>
  <si>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</si>
  <si>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</si>
  <si>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</si>
  <si>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</si>
  <si>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</si>
  <si>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</si>
  <si>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</si>
  <si>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</si>
  <si>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</si>
  <si>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</si>
  <si>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</si>
  <si>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</si>
  <si>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</si>
  <si>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</si>
  <si>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</si>
  <si>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</si>
  <si>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</si>
  <si>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</si>
  <si>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</si>
  <si>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</si>
  <si>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</si>
  <si>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</si>
  <si>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</si>
  <si>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</si>
  <si>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</si>
  <si>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</si>
  <si>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</si>
  <si>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</si>
  <si>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</si>
  <si>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</si>
  <si>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</si>
  <si>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</si>
  <si>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</si>
  <si>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</si>
  <si>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</si>
  <si>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</si>
  <si>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</si>
  <si>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</si>
  <si>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</si>
  <si>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</si>
  <si>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</si>
  <si>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</si>
  <si>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</si>
  <si>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</si>
  <si>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</si>
  <si>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</si>
  <si>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</si>
  <si>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</si>
  <si>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</si>
  <si>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</si>
  <si>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</si>
  <si>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</si>
  <si>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</si>
  <si>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</si>
  <si>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</si>
  <si>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</si>
  <si>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</si>
  <si>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</si>
  <si>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</si>
  <si>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</si>
  <si>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</si>
  <si>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</si>
  <si>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</si>
  <si>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</si>
  <si>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</si>
  <si>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</si>
  <si>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</si>
  <si>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</si>
  <si>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</si>
  <si>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</si>
  <si>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</si>
  <si>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</si>
  <si>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</si>
  <si>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</si>
  <si>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</si>
  <si>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</si>
  <si>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</si>
  <si>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</si>
  <si>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</si>
  <si>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</si>
  <si>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</si>
  <si>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</si>
  <si>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</si>
  <si>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</si>
  <si>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</si>
  <si>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</si>
  <si>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</si>
  <si>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</si>
  <si>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</si>
  <si>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</si>
  <si>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</si>
  <si>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</si>
  <si>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</si>
  <si>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</si>
  <si>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</si>
  <si>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</si>
  <si>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</si>
  <si>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</si>
  <si>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</si>
  <si>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</si>
  <si>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</si>
  <si>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</si>
  <si>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</si>
  <si>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</si>
  <si>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</si>
  <si>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</si>
  <si>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</si>
  <si>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</si>
  <si>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</si>
  <si>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</si>
  <si>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</si>
  <si>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</si>
  <si>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</si>
  <si>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</si>
  <si>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</si>
  <si>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</si>
  <si>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</si>
  <si>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</si>
  <si>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</si>
  <si>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</si>
  <si>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</si>
  <si>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</si>
  <si>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</si>
  <si>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</si>
  <si>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</si>
  <si>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</si>
  <si>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</si>
  <si>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</si>
  <si>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</si>
  <si>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</si>
  <si>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</si>
  <si>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</si>
  <si>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</si>
  <si>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</si>
  <si>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</si>
  <si>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</si>
  <si>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</si>
  <si>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</si>
  <si>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</si>
  <si>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</si>
  <si>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</si>
  <si>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</si>
  <si>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</si>
  <si>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</si>
  <si>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</si>
  <si>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</si>
  <si>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</si>
  <si>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</si>
  <si>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</si>
  <si>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</si>
  <si>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</si>
  <si>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</si>
  <si>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</si>
  <si>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</si>
  <si>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</si>
  <si>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</si>
  <si>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</si>
  <si>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</si>
  <si>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</si>
  <si>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</si>
  <si>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</si>
  <si>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</si>
  <si>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</si>
  <si>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</si>
  <si>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</si>
  <si>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</si>
  <si>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</si>
  <si>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</si>
  <si>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</si>
  <si>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</si>
  <si>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</si>
  <si>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</si>
  <si>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</si>
  <si>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</si>
  <si>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</si>
  <si>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</si>
  <si>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</si>
  <si>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</si>
  <si>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</si>
  <si>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</si>
  <si>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</si>
  <si>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</si>
  <si>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</si>
  <si>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</si>
  <si>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</si>
  <si>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</si>
  <si>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</si>
  <si>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</si>
  <si>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</si>
  <si>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</si>
  <si>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</si>
  <si>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</si>
  <si>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</si>
  <si>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</si>
  <si>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</si>
  <si>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</si>
  <si>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</si>
  <si>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</si>
  <si>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</si>
  <si>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</si>
  <si>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</si>
  <si>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</si>
  <si>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</si>
  <si>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</si>
  <si>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</si>
  <si>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</si>
  <si>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</si>
  <si>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</si>
  <si>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</si>
  <si>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</si>
  <si>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</si>
  <si>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</si>
  <si>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</si>
  <si>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</si>
  <si>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</si>
  <si>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</si>
  <si>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</si>
  <si>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</si>
  <si>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</si>
  <si>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</si>
  <si>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</si>
  <si>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</si>
  <si>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</si>
  <si>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</si>
  <si>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</si>
  <si>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</si>
  <si>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</si>
  <si>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</si>
  <si>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</si>
  <si>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</si>
  <si>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</si>
  <si>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</si>
  <si>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</si>
  <si>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</si>
  <si>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</si>
  <si>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</si>
  <si>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</si>
  <si>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</si>
  <si>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</si>
  <si>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</si>
  <si>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</si>
  <si>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</si>
  <si>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</si>
  <si>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</si>
  <si>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</si>
  <si>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</si>
  <si>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</si>
  <si>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</si>
  <si>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</si>
  <si>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</si>
  <si>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</si>
  <si>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</si>
  <si>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</si>
  <si>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</si>
  <si>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</si>
  <si>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</si>
  <si>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</si>
  <si>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</si>
  <si>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</si>
  <si>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</si>
  <si>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</si>
  <si>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</si>
  <si>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</si>
  <si>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</si>
  <si>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</si>
  <si>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</si>
  <si>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</si>
  <si>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</si>
  <si>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</si>
  <si>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</si>
  <si>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</si>
  <si>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</si>
  <si>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</si>
  <si>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</si>
  <si>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</si>
  <si>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</si>
  <si>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</si>
  <si>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</si>
  <si>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</si>
  <si>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</si>
  <si>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</si>
  <si>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</si>
  <si>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</si>
  <si>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</si>
  <si>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</si>
  <si>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</si>
  <si>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</si>
  <si>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</si>
  <si>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</si>
  <si>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</si>
  <si>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</si>
  <si>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</si>
  <si>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</si>
  <si>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</si>
  <si>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</si>
  <si>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</si>
  <si>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</si>
  <si>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</si>
  <si>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</si>
  <si>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</si>
  <si>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</si>
  <si>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</si>
  <si>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</si>
  <si>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</si>
  <si>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</si>
  <si>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</si>
  <si>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</si>
  <si>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</si>
  <si>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</si>
  <si>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</si>
  <si>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</si>
  <si>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</si>
  <si>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</si>
  <si>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</si>
  <si>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</si>
  <si>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</si>
  <si>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</si>
  <si>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</si>
  <si>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</si>
  <si>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</si>
  <si>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</si>
  <si>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</si>
  <si>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</si>
  <si>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</si>
  <si>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</si>
  <si>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</si>
  <si>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</si>
  <si>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</si>
  <si>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</si>
  <si>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</si>
  <si>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</si>
  <si>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</si>
  <si>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</si>
  <si>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</si>
  <si>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</si>
  <si>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</si>
  <si>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</si>
  <si>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</si>
  <si>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</si>
  <si>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</si>
  <si>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</si>
  <si>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</si>
  <si>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</si>
  <si>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</si>
  <si>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</si>
  <si>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</si>
  <si>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</si>
  <si>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</si>
  <si>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</si>
  <si>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</si>
  <si>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</si>
  <si>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</si>
  <si>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</si>
  <si>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</si>
  <si>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</si>
  <si>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</si>
  <si>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</si>
  <si>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</si>
  <si>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</si>
  <si>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</si>
  <si>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</si>
  <si>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</si>
  <si>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</si>
  <si>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</si>
  <si>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</si>
  <si>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</si>
  <si>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</si>
  <si>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</si>
  <si>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</si>
  <si>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</si>
  <si>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</si>
  <si>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</si>
  <si>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</si>
  <si>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</si>
  <si>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</si>
  <si>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</si>
  <si>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</si>
  <si>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</si>
  <si>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</si>
  <si>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</si>
  <si>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</si>
  <si>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</si>
  <si>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</si>
  <si>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</si>
  <si>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</si>
  <si>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</si>
  <si>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</si>
  <si>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</si>
  <si>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</si>
  <si>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</si>
  <si>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</si>
  <si>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</si>
  <si>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</si>
  <si>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</si>
  <si>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</si>
  <si>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</si>
  <si>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</si>
  <si>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</si>
  <si>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</si>
  <si>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</si>
  <si>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</si>
  <si>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</si>
  <si>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</si>
  <si>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</si>
  <si>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</si>
  <si>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</si>
  <si>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</si>
  <si>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</si>
  <si>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</si>
  <si>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</si>
  <si>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</si>
  <si>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</si>
  <si>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</si>
  <si>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</si>
  <si>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</si>
  <si>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</si>
  <si>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</si>
  <si>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</si>
  <si>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</si>
  <si>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</si>
  <si>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</si>
  <si>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</si>
  <si>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</si>
  <si>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</si>
  <si>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</si>
  <si>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</si>
  <si>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</si>
  <si>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</si>
  <si>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</si>
  <si>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</si>
  <si>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</si>
  <si>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</si>
  <si>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</si>
  <si>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</si>
  <si>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</si>
  <si>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</si>
  <si>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</si>
  <si>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</si>
  <si>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</si>
  <si>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</si>
  <si>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</si>
  <si>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</si>
  <si>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</si>
  <si>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</si>
  <si>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</si>
  <si>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</si>
  <si>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</si>
  <si>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</si>
  <si>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</si>
  <si>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</si>
  <si>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</si>
  <si>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</si>
  <si>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</si>
  <si>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</si>
  <si>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</si>
  <si>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</si>
  <si>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</si>
  <si>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</si>
  <si>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</si>
  <si>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</si>
  <si>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</si>
  <si>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</si>
  <si>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</si>
  <si>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</si>
  <si>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</si>
  <si>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</si>
  <si>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</si>
  <si>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</si>
  <si>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</si>
  <si>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</si>
  <si>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</si>
  <si>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</si>
  <si>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</si>
  <si>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</si>
  <si>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</si>
  <si>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</si>
  <si>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</si>
  <si>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</si>
  <si>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</si>
  <si>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</si>
  <si>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</si>
  <si>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</si>
  <si>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</si>
  <si>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</si>
  <si>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</si>
  <si>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</si>
  <si>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</si>
  <si>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</si>
  <si>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</si>
  <si>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</si>
  <si>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</si>
  <si>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</si>
  <si>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</si>
  <si>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</si>
  <si>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</si>
  <si>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</si>
  <si>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</si>
  <si>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</si>
  <si>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</si>
  <si>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</si>
  <si>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</si>
  <si>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</si>
  <si>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</si>
  <si>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</si>
  <si>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</si>
  <si>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</si>
  <si>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</si>
  <si>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</si>
  <si>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</si>
  <si>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</si>
  <si>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</si>
  <si>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</si>
  <si>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</si>
  <si>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</si>
  <si>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</si>
  <si>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</si>
  <si>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</si>
  <si>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</si>
  <si>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</si>
  <si>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</si>
  <si>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</si>
  <si>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</si>
  <si>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</si>
  <si>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</si>
  <si>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</si>
  <si>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</si>
  <si>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</si>
  <si>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</si>
  <si>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</si>
  <si>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</si>
  <si>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</si>
  <si>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</si>
  <si>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</si>
  <si>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</si>
  <si>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</si>
  <si>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</si>
  <si>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</si>
  <si>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</si>
  <si>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</si>
  <si>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</si>
  <si>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</si>
  <si>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</si>
  <si>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</si>
  <si>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</si>
  <si>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</si>
  <si>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</si>
  <si>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</si>
  <si>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</si>
  <si>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</si>
  <si>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</si>
  <si>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</si>
  <si>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</si>
  <si>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</si>
  <si>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</si>
  <si>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</si>
  <si>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</si>
  <si>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</si>
  <si>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</si>
  <si>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</si>
  <si>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</si>
  <si>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</si>
  <si>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</si>
  <si>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</si>
  <si>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</si>
  <si>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</si>
  <si>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</si>
  <si>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</si>
  <si>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</si>
  <si>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</si>
  <si>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</si>
  <si>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</si>
  <si>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</si>
  <si>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</si>
  <si>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</si>
  <si>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</si>
  <si>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</si>
  <si>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</si>
  <si>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</si>
  <si>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</si>
  <si>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</si>
  <si>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</si>
  <si>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</si>
  <si>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</si>
  <si>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</si>
  <si>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</si>
  <si>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</si>
  <si>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</si>
  <si>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</si>
  <si>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</si>
  <si>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</si>
  <si>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</si>
  <si>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</si>
  <si>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</si>
  <si>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</si>
  <si>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</si>
  <si>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</si>
  <si>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</si>
  <si>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</si>
  <si>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</si>
  <si>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</si>
  <si>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</si>
  <si>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</si>
  <si>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</si>
  <si>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</si>
  <si>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</si>
  <si>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</si>
  <si>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</si>
  <si>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</si>
  <si>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</si>
  <si>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</si>
  <si>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</si>
  <si>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</si>
  <si>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</si>
  <si>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</si>
  <si>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</si>
  <si>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</si>
  <si>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</si>
  <si>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</si>
  <si>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</si>
  <si>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</si>
  <si>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</si>
  <si>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</si>
  <si>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</si>
  <si>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</si>
  <si>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</si>
  <si>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</si>
  <si>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</si>
  <si>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</si>
  <si>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</si>
  <si>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</si>
  <si>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</si>
  <si>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</si>
  <si>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</si>
  <si>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</si>
  <si>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</si>
  <si>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</si>
  <si>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</si>
  <si>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</si>
  <si>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</si>
  <si>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</si>
  <si>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</si>
  <si>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</si>
  <si>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</si>
  <si>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</si>
  <si>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</si>
  <si>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</si>
  <si>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</si>
  <si>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</si>
  <si>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</si>
  <si>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</si>
  <si>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</si>
  <si>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</si>
  <si>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</si>
  <si>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</si>
  <si>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</si>
  <si>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</si>
  <si>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</si>
  <si>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</si>
  <si>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</si>
  <si>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</si>
  <si>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</si>
  <si>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</si>
  <si>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</si>
  <si>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</si>
  <si>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</si>
  <si>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</si>
  <si>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</si>
  <si>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</si>
  <si>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</si>
  <si>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</si>
  <si>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</si>
  <si>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</si>
  <si>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</si>
  <si>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</si>
  <si>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</si>
  <si>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</si>
  <si>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</si>
  <si>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</si>
  <si>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</si>
  <si>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</si>
  <si>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</si>
  <si>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</si>
  <si>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</si>
  <si>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</si>
  <si>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</si>
  <si>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</si>
  <si>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</si>
  <si>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</si>
  <si>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</si>
  <si>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</si>
  <si>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</si>
  <si>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</si>
  <si>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</si>
  <si>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</si>
  <si>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</si>
  <si>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</si>
  <si>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</si>
  <si>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</si>
  <si>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</si>
  <si>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</si>
  <si>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</si>
  <si>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</si>
  <si>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</si>
  <si>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</si>
  <si>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</si>
  <si>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</si>
  <si>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</si>
  <si>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</si>
  <si>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</si>
  <si>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</si>
  <si>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</si>
  <si>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</si>
  <si>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</si>
  <si>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</si>
  <si>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</si>
  <si>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</si>
  <si>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</si>
  <si>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</si>
  <si>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</si>
  <si>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</si>
  <si>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</si>
  <si>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</si>
  <si>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</si>
  <si>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</si>
  <si>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</si>
  <si>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</si>
  <si>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</si>
  <si>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</si>
  <si>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</si>
  <si>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</si>
  <si>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</si>
  <si>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</si>
  <si>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</si>
  <si>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</si>
  <si>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</si>
  <si>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</si>
  <si>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</si>
  <si>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</si>
  <si>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</si>
  <si>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</si>
  <si>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</si>
  <si>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</si>
  <si>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</si>
  <si>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</si>
  <si>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</si>
  <si>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</si>
  <si>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</si>
  <si>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</si>
  <si>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</si>
  <si>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</si>
  <si>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</si>
  <si>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</si>
  <si>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</si>
  <si>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</si>
  <si>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</si>
  <si>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</si>
  <si>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</si>
  <si>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</si>
  <si>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</si>
  <si>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</si>
  <si>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</si>
  <si>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</si>
  <si>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</si>
  <si>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</si>
  <si>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</si>
  <si>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</si>
  <si>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</si>
  <si>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</si>
  <si>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</si>
  <si>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</si>
  <si>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</si>
  <si>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</si>
  <si>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</si>
  <si>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</si>
  <si>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</si>
  <si>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</si>
  <si>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</si>
  <si>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</si>
  <si>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</si>
  <si>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</si>
  <si>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</si>
  <si>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</si>
  <si>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</si>
  <si>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</si>
  <si>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</si>
  <si>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</si>
  <si>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</si>
  <si>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</si>
  <si>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</si>
  <si>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</si>
  <si>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</si>
  <si>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</si>
  <si>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</si>
  <si>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</si>
  <si>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</si>
  <si>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</si>
  <si>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</si>
  <si>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</si>
  <si>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</si>
  <si>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</si>
  <si>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</si>
  <si>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</si>
  <si>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</si>
  <si>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</si>
  <si>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</si>
  <si>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</si>
  <si>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</si>
  <si>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</si>
  <si>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</si>
  <si>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</si>
  <si>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</si>
  <si>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</si>
  <si>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</si>
  <si>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</si>
  <si>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</si>
  <si>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</si>
  <si>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</si>
  <si>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</si>
  <si>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</si>
  <si>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</si>
  <si>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</si>
  <si>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</si>
  <si>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</si>
  <si>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</si>
  <si>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</si>
  <si>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</si>
  <si>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</si>
  <si>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</si>
  <si>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</si>
  <si>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</si>
  <si>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</si>
  <si>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</si>
  <si>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</si>
  <si>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</si>
  <si>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</si>
  <si>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</si>
  <si>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</si>
  <si>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</si>
  <si>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</si>
  <si>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</si>
  <si>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</si>
  <si>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</si>
  <si>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</si>
  <si>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</si>
  <si>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</si>
  <si>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</si>
  <si>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</si>
  <si>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</si>
  <si>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</si>
  <si>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</si>
  <si>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</si>
  <si>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</si>
  <si>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</si>
  <si>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</si>
  <si>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</si>
  <si>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</si>
  <si>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</si>
  <si>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</si>
  <si>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</si>
  <si>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</si>
  <si>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</si>
  <si>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</si>
  <si>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</si>
  <si>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</si>
  <si>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</si>
  <si>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</si>
  <si>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</si>
  <si>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</si>
  <si>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</si>
  <si>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</si>
  <si>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</si>
  <si>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</si>
  <si>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</si>
  <si>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</si>
  <si>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</si>
  <si>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</si>
  <si>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</si>
  <si>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</si>
  <si>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</si>
  <si>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</si>
  <si>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</si>
  <si>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</si>
  <si>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</si>
  <si>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</si>
  <si>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</si>
  <si>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</si>
  <si>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</si>
  <si>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</si>
  <si>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</si>
  <si>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</si>
  <si>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</si>
  <si>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</si>
  <si>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</si>
  <si>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</si>
  <si>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</si>
  <si>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</si>
  <si>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</si>
  <si>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</si>
  <si>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</si>
  <si>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</si>
  <si>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</si>
  <si>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</si>
  <si>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</si>
  <si>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</si>
  <si>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</si>
  <si>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</si>
  <si>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</si>
  <si>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</si>
  <si>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</si>
  <si>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</si>
  <si>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</si>
  <si>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</si>
  <si>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</si>
  <si>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</si>
  <si>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</si>
  <si>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</si>
  <si>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</si>
  <si>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</si>
  <si>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</si>
  <si>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</si>
  <si>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</si>
  <si>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</si>
  <si>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</si>
  <si>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</si>
  <si>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</si>
  <si>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</si>
  <si>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</si>
  <si>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</si>
  <si>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</si>
  <si>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</si>
  <si>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</si>
  <si>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</si>
  <si>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</si>
  <si>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</si>
  <si>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</si>
  <si>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</si>
  <si>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</si>
  <si>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</si>
  <si>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</si>
  <si>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</si>
  <si>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</si>
  <si>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</si>
  <si>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</si>
  <si>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</si>
  <si>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</si>
  <si>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</si>
  <si>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</si>
  <si>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</si>
  <si>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</si>
  <si>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</si>
  <si>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</si>
  <si>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</si>
  <si>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</si>
  <si>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</si>
  <si>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</si>
  <si>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</si>
  <si>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</si>
  <si>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</si>
  <si>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</si>
  <si>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</si>
  <si>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</si>
  <si>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</si>
  <si>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</si>
  <si>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</si>
  <si>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</si>
  <si>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</si>
  <si>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</si>
  <si>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</si>
  <si>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</si>
  <si>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</si>
  <si>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</si>
  <si>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</si>
  <si>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</si>
  <si>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</si>
  <si>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</si>
  <si>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</si>
  <si>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</si>
  <si>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</si>
  <si>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</si>
  <si>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</si>
  <si>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</si>
  <si>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</si>
  <si>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</si>
  <si>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</si>
  <si>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</si>
  <si>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</si>
  <si>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</si>
  <si>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</si>
  <si>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</si>
  <si>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</si>
  <si>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</si>
  <si>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</si>
  <si>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</si>
  <si>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</si>
  <si>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</si>
  <si>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</si>
  <si>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</si>
  <si>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</si>
  <si>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</si>
  <si>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</si>
  <si>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</si>
  <si>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</si>
  <si>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</si>
  <si>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</si>
  <si>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</si>
  <si>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</si>
  <si>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</si>
  <si>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</si>
  <si>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</si>
  <si>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</si>
  <si>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</si>
  <si>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</si>
  <si>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</si>
  <si>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</si>
  <si>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</si>
  <si>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</si>
  <si>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</si>
  <si>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</si>
  <si>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</si>
  <si>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</si>
  <si>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</si>
  <si>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</si>
  <si>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</si>
  <si>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</si>
  <si>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</si>
  <si>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</si>
  <si>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</si>
  <si>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</si>
  <si>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</si>
  <si>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</si>
  <si>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</si>
  <si>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</si>
  <si>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</si>
  <si>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</si>
  <si>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</si>
  <si>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</si>
  <si>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</si>
  <si>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</si>
  <si>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</si>
  <si>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</si>
  <si>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</si>
  <si>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</si>
  <si>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</si>
  <si>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</si>
  <si>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</si>
  <si>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</si>
  <si>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</si>
  <si>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</si>
  <si>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</si>
  <si>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</si>
  <si>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</si>
  <si>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</si>
  <si>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</si>
  <si>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</si>
  <si>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</si>
  <si>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</si>
  <si>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</si>
  <si>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</si>
  <si>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</si>
  <si>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</si>
  <si>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</si>
  <si>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</si>
  <si>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</si>
  <si>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</si>
  <si>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</si>
  <si>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</si>
  <si>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</si>
  <si>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</si>
  <si>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</si>
  <si>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</si>
  <si>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</si>
  <si>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</si>
  <si>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</si>
  <si>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</si>
  <si>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</si>
  <si>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</si>
  <si>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</si>
  <si>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</si>
  <si>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</si>
  <si>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</si>
  <si>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</si>
  <si>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</si>
  <si>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</si>
  <si>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</si>
  <si>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</si>
  <si>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</si>
  <si>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</si>
  <si>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</si>
  <si>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</si>
  <si>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</si>
  <si>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</si>
  <si>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</si>
  <si>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</si>
  <si>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</si>
  <si>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</si>
  <si>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</si>
  <si>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</si>
  <si>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</si>
  <si>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</si>
  <si>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</si>
  <si>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</si>
  <si>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</si>
  <si>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</si>
  <si>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</si>
  <si>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</si>
  <si>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</si>
  <si>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</si>
  <si>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</si>
  <si>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</si>
  <si>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</si>
  <si>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</si>
  <si>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</si>
  <si>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</si>
  <si>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</si>
  <si>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</si>
  <si>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</si>
  <si>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</si>
  <si>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</si>
  <si>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</si>
  <si>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</si>
  <si>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</si>
  <si>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</si>
  <si>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</si>
  <si>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</si>
  <si>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</si>
  <si>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</si>
  <si>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</si>
  <si>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</si>
  <si>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</si>
  <si>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</si>
  <si>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</si>
  <si>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</si>
  <si>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</si>
  <si>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</si>
  <si>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</si>
  <si>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</si>
  <si>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</si>
  <si>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</si>
  <si>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</si>
  <si>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</si>
  <si>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</si>
  <si>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</si>
  <si>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</si>
  <si>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</si>
  <si>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</si>
  <si>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</si>
  <si>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</si>
  <si>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</si>
  <si>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</si>
  <si>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</si>
  <si>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</si>
  <si>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</si>
  <si>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</si>
  <si>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</si>
  <si>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</si>
  <si>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</si>
  <si>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</si>
  <si>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</si>
  <si>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</si>
  <si>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</si>
  <si>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</si>
  <si>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</si>
  <si>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</si>
  <si>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</si>
  <si>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</si>
  <si>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</si>
  <si>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</si>
  <si>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</si>
  <si>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</si>
  <si>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</si>
  <si>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</si>
  <si>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</si>
  <si>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</si>
  <si>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</si>
  <si>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</si>
  <si>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</si>
  <si>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</si>
  <si>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</si>
  <si>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</si>
  <si>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</si>
  <si>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</si>
  <si>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</si>
  <si>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</si>
  <si>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</si>
  <si>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</si>
  <si>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</si>
  <si>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</si>
  <si>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</si>
  <si>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</si>
  <si>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</si>
  <si>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</si>
  <si>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</si>
  <si>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</si>
  <si>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</si>
  <si>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</si>
  <si>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</si>
  <si>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</si>
  <si>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</si>
  <si>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</si>
  <si>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</si>
  <si>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</si>
  <si>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</si>
  <si>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</si>
  <si>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</si>
  <si>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</si>
  <si>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</si>
  <si>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</si>
  <si>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</si>
  <si>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</si>
  <si>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</si>
  <si>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</si>
  <si>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</si>
  <si>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</si>
  <si>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</si>
  <si>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</si>
  <si>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</si>
  <si>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</si>
  <si>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</si>
  <si>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</si>
  <si>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</si>
  <si>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</si>
  <si>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</si>
  <si>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</si>
  <si>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</si>
  <si>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</si>
  <si>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</si>
  <si>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</si>
  <si>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</si>
  <si>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</si>
  <si>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</si>
  <si>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</si>
  <si>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</si>
  <si>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</si>
  <si>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</si>
  <si>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</si>
  <si>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</si>
  <si>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</si>
  <si>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</si>
  <si>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</si>
  <si>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</si>
  <si>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</si>
  <si>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</si>
  <si>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</si>
  <si>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</si>
  <si>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</si>
  <si>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</si>
  <si>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</si>
  <si>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</si>
  <si>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</si>
  <si>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</si>
  <si>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</si>
  <si>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</si>
  <si>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</si>
  <si>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</si>
  <si>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</si>
  <si>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</si>
  <si>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</si>
  <si>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</si>
  <si>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</si>
  <si>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</si>
  <si>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</si>
  <si>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</si>
  <si>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</si>
  <si>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</si>
  <si>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</si>
  <si>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</si>
  <si>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</si>
  <si>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</si>
  <si>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</si>
  <si>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</si>
  <si>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</si>
  <si>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</si>
  <si>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</si>
  <si>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</si>
  <si>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</si>
  <si>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</si>
  <si>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</si>
  <si>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</si>
  <si>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</si>
  <si>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</si>
  <si>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</si>
  <si>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</si>
  <si>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</si>
  <si>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</si>
  <si>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</si>
  <si>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</si>
  <si>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</si>
  <si>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</si>
  <si>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</si>
  <si>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</si>
  <si>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</si>
  <si>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</si>
  <si>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</si>
  <si>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</si>
  <si>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</si>
  <si>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</si>
  <si>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</si>
  <si>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</si>
  <si>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</si>
  <si>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</si>
  <si>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</si>
  <si>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</si>
  <si>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</si>
  <si>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</si>
  <si>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</si>
  <si>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</si>
  <si>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</si>
  <si>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</si>
  <si>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</si>
  <si>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</si>
  <si>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</si>
  <si>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</si>
  <si>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</si>
  <si>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</si>
  <si>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</si>
  <si>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</si>
  <si>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</si>
  <si>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</si>
  <si>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</si>
  <si>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</si>
  <si>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</si>
  <si>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</si>
  <si>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</si>
  <si>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</si>
  <si>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</si>
  <si>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</si>
  <si>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</si>
  <si>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</si>
  <si>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</si>
  <si>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</si>
  <si>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</si>
  <si>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</si>
  <si>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</si>
  <si>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</si>
  <si>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</si>
  <si>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</si>
  <si>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</si>
  <si>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</si>
  <si>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</si>
  <si>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</si>
  <si>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</si>
  <si>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</si>
  <si>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</si>
  <si>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</si>
  <si>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</si>
  <si>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</si>
  <si>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</si>
  <si>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</si>
  <si>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</si>
  <si>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</si>
  <si>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</si>
  <si>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</si>
  <si>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</si>
  <si>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</si>
  <si>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</si>
  <si>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</si>
  <si>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</si>
  <si>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</si>
  <si>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</si>
  <si>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</si>
  <si>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</si>
  <si>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</si>
  <si>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</si>
  <si>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</si>
  <si>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</si>
  <si>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</si>
  <si>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</si>
  <si>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</si>
  <si>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</si>
  <si>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</si>
  <si>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</si>
  <si>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</si>
  <si>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</si>
  <si>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</si>
  <si>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</si>
  <si>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</si>
  <si>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</si>
  <si>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</si>
  <si>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</si>
  <si>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</si>
  <si>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</si>
  <si>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</si>
  <si>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</si>
  <si>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</si>
  <si>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</si>
  <si>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</si>
  <si>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</si>
  <si>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</si>
  <si>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</si>
  <si>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</si>
  <si>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</si>
  <si>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</si>
  <si>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</si>
  <si>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</si>
  <si>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</si>
  <si>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</si>
  <si>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</si>
  <si>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</si>
  <si>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</si>
  <si>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</si>
  <si>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</si>
  <si>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</si>
  <si>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</si>
  <si>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</si>
  <si>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</si>
  <si>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</si>
  <si>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</si>
  <si>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</si>
  <si>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</si>
  <si>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</si>
  <si>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</si>
  <si>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</si>
  <si>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</si>
  <si>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</si>
  <si>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</si>
  <si>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</si>
  <si>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</si>
  <si>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</si>
  <si>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</si>
  <si>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</si>
  <si>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</si>
  <si>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</si>
  <si>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</si>
  <si>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</si>
  <si>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</si>
  <si>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</si>
  <si>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</si>
  <si>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</si>
  <si>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</si>
  <si>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</si>
  <si>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</si>
  <si>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</si>
  <si>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</si>
  <si>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</si>
  <si>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</si>
  <si>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</si>
  <si>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</si>
  <si>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</si>
  <si>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</si>
  <si>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</si>
  <si>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</si>
  <si>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</si>
  <si>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</si>
  <si>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</si>
  <si>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</si>
  <si>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</si>
  <si>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</si>
  <si>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</si>
  <si>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</si>
  <si>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</si>
  <si>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</si>
  <si>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</si>
  <si>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</si>
  <si>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</si>
  <si>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</si>
  <si>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</si>
  <si>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</si>
  <si>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</si>
  <si>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</si>
  <si>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</si>
  <si>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</si>
  <si>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</si>
  <si>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</si>
  <si>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</si>
  <si>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</si>
  <si>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</si>
  <si>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</si>
  <si>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</si>
  <si>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</si>
  <si>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</si>
  <si>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</si>
  <si>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</si>
  <si>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</si>
  <si>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</si>
  <si>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</si>
  <si>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</si>
  <si>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</si>
  <si>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</si>
  <si>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</si>
  <si>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</si>
  <si>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</si>
  <si>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</si>
  <si>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</si>
  <si>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</si>
  <si>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</si>
  <si>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</si>
  <si>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</si>
  <si>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</si>
  <si>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</si>
  <si>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</si>
  <si>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</si>
  <si>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</si>
  <si>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</si>
  <si>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</si>
  <si>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</si>
  <si>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</si>
  <si>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</si>
  <si>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</si>
  <si>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</si>
  <si>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</si>
  <si>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</si>
  <si>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</si>
  <si>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</si>
  <si>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</si>
  <si>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</si>
  <si>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</si>
  <si>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</si>
  <si>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</si>
  <si>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</si>
  <si>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</si>
  <si>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</si>
  <si>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</si>
  <si>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</si>
  <si>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</si>
  <si>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</si>
  <si>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</si>
  <si>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</si>
  <si>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</si>
  <si>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</si>
  <si>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</si>
  <si>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</si>
  <si>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</si>
  <si>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</si>
  <si>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</si>
  <si>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</si>
  <si>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</si>
  <si>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</si>
  <si>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</si>
  <si>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</si>
  <si>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</si>
  <si>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</si>
  <si>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</si>
  <si>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</si>
  <si>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</si>
  <si>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</si>
  <si>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</si>
  <si>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</si>
  <si>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</si>
  <si>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</si>
  <si>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</si>
  <si>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</si>
  <si>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</si>
  <si>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</si>
  <si>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</si>
  <si>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</si>
  <si>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</si>
  <si>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</si>
  <si>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</si>
  <si>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</si>
  <si>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</si>
  <si>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</si>
  <si>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</si>
  <si>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</si>
  <si>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</si>
  <si>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</si>
  <si>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</si>
  <si>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</si>
  <si>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</si>
  <si>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</si>
  <si>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</si>
  <si>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</si>
  <si>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</si>
  <si>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</si>
  <si>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</si>
  <si>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</si>
  <si>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</si>
  <si>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</si>
  <si>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</si>
  <si>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</si>
  <si>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</si>
  <si>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</si>
  <si>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</si>
  <si>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</si>
  <si>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</si>
  <si>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</si>
  <si>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</si>
  <si>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</si>
  <si>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</si>
  <si>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</si>
  <si>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</si>
  <si>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</si>
  <si>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</si>
  <si>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</si>
  <si>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</si>
  <si>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</si>
  <si>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</si>
  <si>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</si>
  <si>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</si>
  <si>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</si>
  <si>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</si>
  <si>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</si>
  <si>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</si>
  <si>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</si>
  <si>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</si>
  <si>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</si>
  <si>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</si>
  <si>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</si>
  <si>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</si>
  <si>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</si>
  <si>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</si>
  <si>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</si>
  <si>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</si>
  <si>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</si>
  <si>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</si>
  <si>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</si>
  <si>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</si>
  <si>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</si>
  <si>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</si>
  <si>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</si>
  <si>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</si>
  <si>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</si>
  <si>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</si>
  <si>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</si>
  <si>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</si>
  <si>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</si>
  <si>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</si>
  <si>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</si>
  <si>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</si>
  <si>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</si>
  <si>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</si>
  <si>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</si>
  <si>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</si>
  <si>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</si>
  <si>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</si>
  <si>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</si>
  <si>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</si>
  <si>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</si>
  <si>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</si>
  <si>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</si>
  <si>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</si>
  <si>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</si>
  <si>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</si>
  <si>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</si>
  <si>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</si>
  <si>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</si>
  <si>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</si>
  <si>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</si>
  <si>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</si>
  <si>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</si>
  <si>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</si>
  <si>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</si>
  <si>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</si>
  <si>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</si>
  <si>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</si>
  <si>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</si>
  <si>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</si>
  <si>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</si>
  <si>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</si>
  <si>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</si>
  <si>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</si>
  <si>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</si>
  <si>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</si>
  <si>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</si>
  <si>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</si>
  <si>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</si>
  <si>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</si>
  <si>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</si>
  <si>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</si>
  <si>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</si>
  <si>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</si>
  <si>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</si>
  <si>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</si>
  <si>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</si>
  <si>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</si>
  <si>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</si>
  <si>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</si>
  <si>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</si>
  <si>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</si>
  <si>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</si>
  <si>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</si>
  <si>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</si>
  <si>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</si>
  <si>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</si>
  <si>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</si>
  <si>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</si>
  <si>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</si>
  <si>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</si>
  <si>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</si>
  <si>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</si>
  <si>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</si>
  <si>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</si>
  <si>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</si>
  <si>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</si>
  <si>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</si>
  <si>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</si>
  <si>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</si>
  <si>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</si>
  <si>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</si>
  <si>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</si>
  <si>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</si>
  <si>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</si>
  <si>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</si>
  <si>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</si>
  <si>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</si>
  <si>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</si>
  <si>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</si>
  <si>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</si>
  <si>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</si>
  <si>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</si>
  <si>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</si>
  <si>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</si>
  <si>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</si>
  <si>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</si>
  <si>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</si>
  <si>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</si>
  <si>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</si>
  <si>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</si>
  <si>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</si>
  <si>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</si>
  <si>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</si>
  <si>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</si>
  <si>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</si>
  <si>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</si>
  <si>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</si>
  <si>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</si>
  <si>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</si>
  <si>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</si>
  <si>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</si>
  <si>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</si>
  <si>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</si>
  <si>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</si>
  <si>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</si>
  <si>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</si>
  <si>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</si>
  <si>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</si>
  <si>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</si>
  <si>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</si>
  <si>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</si>
  <si>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</si>
  <si>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</si>
  <si>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</si>
  <si>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</si>
  <si>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</si>
  <si>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</si>
  <si>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</si>
  <si>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</si>
  <si>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</si>
  <si>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</si>
  <si>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</si>
  <si>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</si>
  <si>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</si>
  <si>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</si>
  <si>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</si>
  <si>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</si>
  <si>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</si>
  <si>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</si>
  <si>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</si>
  <si>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</si>
  <si>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</si>
  <si>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</si>
  <si>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</si>
  <si>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</si>
  <si>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</si>
  <si>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</si>
  <si>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</si>
  <si>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</si>
  <si>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</si>
  <si>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</si>
  <si>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</si>
  <si>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</si>
  <si>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</si>
  <si>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</si>
  <si>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</si>
  <si>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</si>
  <si>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</si>
  <si>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</si>
  <si>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</si>
  <si>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</si>
  <si>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</si>
  <si>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</si>
  <si>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</si>
  <si>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</si>
  <si>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</si>
  <si>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</si>
  <si>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</si>
  <si>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</si>
  <si>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</si>
  <si>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</si>
  <si>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</si>
  <si>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</si>
  <si>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</si>
  <si>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</si>
  <si>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</si>
  <si>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</si>
  <si>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</si>
  <si>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</si>
  <si>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</si>
  <si>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</si>
  <si>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</si>
  <si>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</si>
  <si>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</si>
  <si>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</si>
  <si>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</si>
  <si>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</si>
  <si>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</si>
  <si>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</si>
  <si>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</si>
  <si>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</si>
  <si>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</si>
  <si>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</si>
  <si>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</si>
  <si>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</si>
  <si>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</si>
  <si>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</si>
  <si>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</si>
  <si>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</si>
  <si>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</si>
  <si>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</si>
  <si>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</si>
  <si>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</si>
  <si>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</si>
  <si>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</si>
  <si>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</si>
  <si>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</si>
  <si>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</si>
  <si>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</si>
  <si>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</si>
  <si>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</si>
  <si>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</si>
  <si>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</si>
  <si>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</si>
  <si>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</si>
  <si>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</si>
  <si>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</si>
  <si>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</si>
  <si>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</si>
  <si>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</si>
  <si>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</si>
  <si>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</si>
  <si>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</si>
  <si>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</si>
  <si>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</si>
  <si>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</si>
  <si>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</si>
  <si>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</si>
  <si>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</si>
  <si>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</si>
  <si>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</si>
  <si>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</si>
  <si>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</si>
  <si>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</si>
  <si>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</si>
  <si>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</si>
  <si>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</si>
  <si>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</si>
  <si>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</si>
  <si>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</si>
  <si>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</si>
  <si>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</si>
  <si>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</si>
  <si>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</si>
  <si>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</si>
  <si>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</si>
  <si>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</si>
  <si>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</si>
  <si>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</si>
  <si>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</si>
  <si>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</si>
  <si>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</si>
  <si>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</si>
  <si>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</si>
  <si>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</si>
  <si>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</si>
  <si>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</si>
  <si>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</si>
  <si>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</si>
  <si>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</si>
  <si>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</si>
  <si>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</si>
  <si>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</si>
  <si>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</si>
  <si>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</si>
  <si>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</si>
  <si>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</si>
  <si>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</si>
  <si>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</si>
  <si>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</si>
  <si>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</si>
  <si>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</si>
  <si>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</si>
  <si>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</si>
  <si>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</si>
  <si>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</si>
  <si>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</si>
  <si>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</si>
  <si>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</si>
  <si>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</si>
  <si>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</si>
  <si>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</si>
  <si>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</si>
  <si>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</si>
  <si>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</si>
  <si>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</si>
  <si>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</si>
  <si>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</si>
  <si>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</si>
  <si>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</si>
  <si>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</si>
  <si>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</si>
  <si>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</si>
  <si>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</si>
  <si>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</si>
  <si>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</si>
  <si>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</si>
  <si>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</si>
  <si>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</si>
  <si>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</si>
  <si>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</si>
  <si>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</si>
  <si>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</si>
  <si>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</si>
  <si>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</si>
  <si>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</si>
  <si>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</si>
  <si>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</si>
  <si>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</si>
  <si>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</si>
  <si>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</si>
  <si>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</si>
  <si>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</si>
  <si>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</si>
  <si>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</si>
  <si>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</si>
  <si>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</si>
  <si>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</si>
  <si>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</si>
  <si>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</si>
  <si>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</si>
  <si>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</si>
  <si>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</si>
  <si>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</si>
  <si>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</si>
  <si>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</si>
  <si>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</si>
  <si>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</si>
  <si>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</si>
  <si>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</si>
  <si>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</si>
  <si>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</si>
  <si>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</si>
  <si>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</si>
  <si>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</si>
  <si>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</si>
  <si>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</si>
  <si>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</si>
  <si>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</si>
  <si>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</si>
  <si>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</si>
  <si>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</si>
  <si>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</si>
  <si>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</si>
  <si>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</si>
  <si>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</si>
  <si>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</si>
  <si>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</si>
  <si>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</si>
  <si>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</si>
  <si>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</si>
  <si>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</si>
  <si>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</si>
  <si>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</si>
  <si>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</si>
  <si>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</si>
  <si>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</si>
  <si>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</si>
  <si>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</si>
  <si>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</si>
  <si>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</si>
  <si>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</si>
  <si>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</si>
  <si>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</si>
  <si>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</si>
  <si>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</si>
  <si>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</si>
  <si>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</si>
  <si>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</si>
  <si>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</si>
  <si>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</si>
  <si>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</si>
  <si>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</si>
  <si>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</si>
  <si>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</si>
  <si>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</si>
  <si>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</si>
  <si>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</si>
  <si>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</si>
  <si>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</si>
  <si>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</si>
  <si>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</si>
  <si>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</si>
  <si>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</si>
  <si>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</si>
  <si>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</si>
  <si>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</si>
  <si>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</si>
  <si>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</si>
  <si>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</si>
  <si>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</si>
  <si>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</si>
  <si>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</si>
  <si>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</si>
  <si>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</si>
  <si>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</si>
  <si>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</si>
  <si>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</si>
  <si>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</si>
  <si>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</si>
  <si>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</si>
  <si>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</si>
  <si>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</si>
  <si>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</si>
  <si>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</si>
  <si>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</si>
  <si>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</si>
  <si>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</si>
  <si>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</si>
  <si>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</si>
  <si>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</si>
  <si>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</si>
  <si>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</si>
  <si>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</si>
  <si>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</si>
  <si>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</si>
  <si>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</si>
  <si>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</si>
  <si>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</si>
  <si>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</si>
  <si>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</si>
  <si>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</si>
  <si>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</si>
  <si>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</si>
  <si>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</si>
  <si>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</si>
  <si>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</si>
  <si>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</si>
  <si>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</si>
  <si>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</si>
  <si>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</si>
  <si>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</si>
  <si>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</si>
  <si>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</si>
  <si>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</si>
  <si>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</si>
  <si>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</si>
  <si>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</si>
  <si>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</si>
  <si>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</si>
  <si>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</si>
  <si>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</si>
  <si>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</si>
  <si>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</si>
  <si>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</si>
  <si>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</si>
  <si>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</si>
  <si>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</si>
  <si>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</si>
  <si>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</si>
  <si>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</si>
  <si>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</si>
  <si>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</si>
  <si>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</si>
  <si>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</si>
  <si>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</si>
  <si>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</si>
  <si>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</si>
  <si>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</si>
  <si>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</si>
  <si>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</si>
  <si>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</si>
  <si>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</si>
  <si>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</si>
  <si>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</si>
  <si>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</si>
  <si>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</si>
  <si>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</si>
  <si>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</si>
  <si>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</si>
  <si>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</si>
  <si>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</si>
  <si>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</si>
  <si>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</si>
  <si>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</si>
  <si>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</si>
  <si>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</si>
  <si>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</si>
  <si>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</si>
  <si>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</si>
  <si>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</si>
  <si>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</si>
  <si>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</si>
  <si>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</si>
  <si>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</si>
  <si>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</si>
  <si>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</si>
  <si>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</si>
  <si>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</si>
  <si>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</si>
  <si>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</si>
  <si>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</si>
  <si>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</si>
  <si>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</si>
  <si>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</si>
  <si>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</si>
  <si>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</si>
  <si>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</si>
  <si>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</si>
  <si>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</si>
  <si>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</si>
  <si>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</si>
  <si>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</si>
  <si>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</si>
  <si>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</si>
  <si>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</si>
  <si>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</si>
  <si>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</si>
  <si>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</si>
  <si>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</si>
  <si>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</si>
  <si>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</si>
  <si>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</si>
  <si>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</si>
  <si>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</si>
  <si>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</si>
  <si>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</si>
  <si>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</si>
  <si>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</si>
  <si>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</si>
  <si>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</si>
  <si>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</si>
  <si>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</si>
  <si>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</si>
  <si>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</si>
  <si>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</si>
  <si>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</si>
  <si>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</si>
  <si>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</si>
  <si>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</si>
  <si>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</si>
  <si>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</si>
  <si>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</si>
  <si>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</si>
  <si>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</si>
  <si>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</si>
  <si>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</si>
  <si>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</si>
  <si>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</si>
  <si>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</si>
  <si>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</si>
  <si>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</si>
  <si>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</si>
  <si>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</si>
  <si>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</si>
  <si>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</si>
  <si>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</si>
  <si>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</si>
  <si>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</si>
  <si>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</si>
  <si>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</si>
  <si>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</si>
  <si>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</si>
  <si>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</si>
  <si>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</si>
  <si>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</si>
  <si>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</si>
  <si>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</si>
  <si>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</si>
  <si>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</si>
  <si>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</si>
  <si>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</si>
  <si>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</si>
  <si>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</si>
  <si>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</si>
  <si>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</si>
  <si>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</si>
  <si>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</si>
  <si>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</si>
  <si>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</si>
  <si>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</si>
  <si>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</si>
  <si>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</si>
  <si>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</si>
  <si>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</si>
  <si>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</si>
  <si>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</si>
  <si>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</si>
  <si>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</si>
  <si>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</si>
  <si>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</si>
  <si>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</si>
  <si>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</si>
  <si>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</si>
  <si>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</si>
  <si>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</si>
  <si>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</si>
  <si>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</si>
  <si>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</si>
  <si>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</si>
  <si>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</si>
  <si>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</si>
  <si>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</si>
  <si>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</si>
  <si>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</si>
  <si>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</si>
  <si>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</si>
  <si>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</si>
  <si>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</si>
  <si>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</si>
  <si>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</si>
  <si>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</si>
  <si>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</si>
  <si>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</si>
  <si>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</si>
  <si>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</si>
  <si>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</si>
  <si>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</si>
  <si>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</si>
  <si>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</si>
  <si>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</si>
  <si>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</si>
  <si>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</si>
  <si>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</si>
  <si>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</si>
  <si>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</si>
  <si>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</si>
  <si>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</si>
  <si>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</si>
  <si>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</si>
  <si>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</si>
  <si>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</si>
  <si>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</si>
  <si>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</si>
  <si>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</si>
  <si>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</si>
  <si>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</si>
  <si>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</si>
  <si>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</si>
  <si>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</si>
  <si>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</si>
  <si>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</si>
  <si>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</si>
  <si>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</si>
  <si>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</si>
  <si>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</si>
  <si>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</si>
  <si>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</si>
  <si>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</si>
  <si>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</si>
  <si>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</si>
  <si>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</si>
  <si>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</si>
  <si>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</si>
  <si>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</si>
  <si>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</si>
  <si>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</si>
  <si>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</si>
  <si>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</si>
  <si>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</si>
  <si>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</si>
  <si>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</si>
  <si>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</si>
  <si>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</si>
  <si>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</si>
  <si>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</si>
  <si>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</si>
  <si>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</si>
  <si>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</si>
  <si>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</si>
  <si>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</si>
  <si>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</si>
  <si>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</si>
  <si>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</si>
  <si>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</si>
  <si>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</si>
  <si>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</si>
  <si>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</si>
  <si>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</si>
  <si>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</si>
  <si>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</si>
  <si>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</si>
  <si>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</si>
  <si>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</si>
  <si>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</si>
  <si>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</si>
  <si>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</si>
  <si>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</si>
  <si>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</si>
  <si>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</si>
  <si>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</si>
  <si>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</si>
  <si>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</si>
  <si>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</si>
  <si>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</si>
  <si>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</si>
  <si>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</si>
  <si>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</si>
  <si>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</si>
  <si>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</si>
  <si>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</si>
  <si>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</si>
  <si>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</si>
  <si>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</si>
  <si>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</si>
  <si>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</si>
  <si>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</si>
  <si>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</si>
  <si>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</si>
  <si>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</si>
  <si>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</si>
  <si>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</si>
  <si>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</si>
  <si>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</si>
  <si>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</si>
  <si>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</si>
  <si>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</si>
  <si>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</si>
  <si>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</si>
  <si>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</si>
  <si>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</si>
  <si>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</si>
  <si>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</si>
  <si>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</si>
  <si>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</si>
  <si>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</si>
  <si>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</si>
  <si>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</si>
  <si>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</si>
  <si>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</si>
  <si>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</si>
  <si>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</si>
  <si>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</si>
  <si>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</si>
  <si>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</si>
  <si>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</si>
  <si>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</si>
  <si>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</si>
  <si>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</si>
  <si>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</si>
  <si>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</si>
  <si>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</si>
  <si>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</si>
  <si>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</si>
  <si>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</si>
  <si>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</si>
  <si>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</si>
  <si>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</si>
  <si>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</si>
  <si>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</si>
  <si>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</si>
  <si>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</si>
  <si>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</si>
  <si>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</si>
  <si>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</si>
  <si>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</si>
  <si>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</si>
  <si>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</si>
  <si>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</si>
  <si>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</si>
  <si>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</si>
  <si>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</si>
  <si>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</si>
  <si>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</si>
  <si>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</si>
  <si>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</si>
  <si>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</si>
  <si>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</si>
  <si>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</si>
  <si>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</si>
  <si>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</si>
  <si>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</si>
  <si>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</si>
  <si>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</si>
  <si>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</si>
  <si>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</si>
  <si>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</si>
  <si>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</si>
  <si>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</si>
  <si>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</si>
  <si>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</si>
  <si>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</si>
  <si>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</si>
  <si>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</si>
  <si>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</si>
  <si>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</si>
  <si>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</si>
  <si>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</si>
  <si>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</si>
  <si>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</si>
  <si>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</si>
  <si>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</si>
  <si>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</si>
  <si>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</si>
  <si>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</si>
  <si>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</si>
  <si>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</si>
  <si>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</si>
  <si>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</si>
  <si>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</si>
  <si>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</si>
  <si>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</si>
  <si>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</si>
  <si>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</si>
  <si>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on the way need 20 minutes </t>
  </si>
  <si>
    <t>PCM-20251027-00001262</t>
  </si>
  <si>
    <t>WDS0767 down from HUB WDS9466 // ETA 90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</si>
</sst>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8" totalsRowShown="0" headerRowDxfId="48" dataDxfId="47" headerRowBorderDxfId="45" tableBorderDxfId="46" totalsRowBorderDxfId="44">
  <autoFilter ref="A1:L19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294.61186840277514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14.116879976849305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45957.560294328701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45957.560294328701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45957.560294328701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45957.560294328701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45957.560294328701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45957.560294328701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45957.560294328701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45957.560294328701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45957.560294328701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45957.560294328701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45957.560294328701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45957.560294328701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45957.560294328701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45957.560294328701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45957.560294328701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45957.560294328701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45957.560294328701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45957.560294328701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45957.560294328701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45957.560294328701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45957.560294328701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45957.560294328701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45957.560294328701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45957.560294328701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45957.560294328701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45957.560294328701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45957.560294328701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45957.560294328701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45957.560294328701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45957.560294328701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45957.560294328701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45957.560294328701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45957.560294328701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45957.560294328701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45957.560294328701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45957.560294328701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45957.560294328701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45957.560294328701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45957.560294328701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45957.560294328701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45957.560294328701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45957.560294328701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45957.560294328701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45957.560294328701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45957.560294328701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45957.560294328701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45957.560294328701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45957.560294328701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45957.560294328701</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45957.560294328701</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132.56045636573981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45957.560294328701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45957.560294328701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45957.560294328701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45957.560294328701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45957.560294328701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45957.560294328701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45957.560294328701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45957.560294328701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45957.560294328701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45957.560294328701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45957.560294328701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45957.560294328701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45957.560294328701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45957.560294328701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45957.560294328701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45957.560294328701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45957.560294328701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45957.560294328701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45957.560294328701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45957.560294328701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45957.560294328701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45957.560294328701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45957.560294328701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45957.560294328701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45957.560294328701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45957.560294328701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45957.560294328701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45957.560294328701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45957.560294328701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45957.560294328701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45957.560294328701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45957.560294328701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45957.560294328701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45957.560294328701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45957.560294328701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45957.560294328701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45957.560294328701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45957.560294328701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45957.560294328701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45957.560294328701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45957.560294328701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45957.560294328701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45957.560294328701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45957.560294328701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45957.560294328701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45957.560294328701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45957.560294328701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45957.560294328701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45957.560294328701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45957.560294328701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45957.560294328701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45957.560294328701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45957.560294328701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45957.560294328701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45957.560294328701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45957.560294328701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45957.560294328701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45957.560294328701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45957.560294328701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45957.560294328701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45957.560294328701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45957.560294328701</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45957.560294328701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45957.560294328701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45957.560294328701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45957.560294328701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45957.560294328701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45957.560294328701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45957.560294328701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45957.560294328701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45957.560294328701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45957.560294328701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45957.560294328701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45957.560294328701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45957.560294328701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45957.560294328701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45957.560294328701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45957.560294328701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45957.560294328701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45957.560294328701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45957.560294328701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45957.560294328701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45957.560294328701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45957.560294328701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45957.560294328701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45957.560294328701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45957.560294328701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45957.560294328701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45957.560294328701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45957.560294328701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45957.560294328701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45957.560294328701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45957.560294328701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45957.560294328701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45957.560294328701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45957.560294328701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45957.560294328701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45957.560294328701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45957.560294328701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45957.560294328701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45957.560294328701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45957.560294328701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45957.560294328701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45957.560294328701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45957.560294328701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45957.560294328701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45957.560294328701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45957.560294328701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45957.560294328701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45957.560294328701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45957.560294328701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45957.560294328701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45957.560294328701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45957.560294328701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45957.560294328701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45957.560294328701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45957.560294328701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45957.560294328701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45957.560294328701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45957.560294328701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45957.560294328701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45957.560294328701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45957.560294328701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45957.560294328701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45957.560294328701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45957.560294328701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45957.560294328701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45957.560294328701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45957.560294328701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45957.560294328701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45957.560294328701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45957.560294328701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45957.560294328701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45957.560294328701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45957.560294328701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45957.560294328701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45957.560294328701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45957.560294328701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45957.560294328701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45957.560294328701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45957.560294328701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45957.560294328701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45957.560294328701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45957.560294328701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45957.560294328701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45957.560294328701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45957.560294328701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45957.560294328701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45957.560294328701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45957.560294328701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45957.560294328701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45957.560294328701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45957.560294328701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45957.560294328701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45957.560294328701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45957.560294328701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45957.560294328701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45957.560294328701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45957.560294328701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45957.560294328701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45957.560294328701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45957.560294328701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45957.560294328701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45957.560294328701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45957.560294328701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45957.560294328701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45957.560294328701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45957.560294328701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45957.560294328701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45957.560294328701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45957.560294328701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45957.560294328701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45957.560294328701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45957.560294328701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45957.560294328701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45957.560294328701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45957.560294328701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45957.560294328701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45957.560294328701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45957.560294328701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45957.560294328701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45957.560294328701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45957.560294328701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45957.560294328701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45957.560294328701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45957.560294328701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45957.560294328701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45957.560294328701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45957.560294328701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45957.560294328701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45957.560294328701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45957.560294328701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45957.560294328701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45957.560294328701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45957.560294328701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45957.560294328701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45957.560294328701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45957.560294328701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45957.560294328701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45957.560294328701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45957.560294328701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45957.560294328701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45957.560294328701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45957.560294328701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45957.560294328701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45957.560294328701</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45957.560294328701</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45957.560294328701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45957.560294328701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45957.560294328701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45957.560294328701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45957.560294328701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45957.560294328701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45957.560294328701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45957.560294328701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45957.560294328701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45957.560294328701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45957.560294328701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45957.560294328701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45957.560294328701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45957.560294328701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45957.560294328701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45957.560294328701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45957.560294328701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45957.560294328701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45957.560294328701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45957.560294328701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45957.560294328701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45957.560294328701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45957.560294328701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45957.560294328701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45957.560294328701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45957.560294328701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45957.560294328701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45957.560294328701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45957.560294328701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45957.560294328701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45957.560294328701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45957.560294328701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45957.560294328701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45957.560294328701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45957.560294328701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45957.560294328701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45957.560294328701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45957.560294328701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45957.560294328701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45957.560294328701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45957.560294328701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45957.560294328701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45957.560294328701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45957.560294328701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45957.560294328701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45957.560294328701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45957.560294328701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45957.560294328701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45957.560294328701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45957.560294328701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45957.560294328701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45957.560294328701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45957.560294328701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45957.560294328701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45957.560294328701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45957.560294328701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45957.560294328701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45957.560294328701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45957.560294328701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45957.560294328701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45957.560294328701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45957.560294328701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45957.560294328701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45957.560294328701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45957.560294328701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45957.560294328701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45957.560294328701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45957.560294328701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45957.560294328701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45957.560294328701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45957.560294328701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45957.560294328701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45957.560294328701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45957.560294328701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45957.560294328701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45957.560294328701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45957.560294328701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45957.560294328701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45957.560294328701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45957.560294328701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45957.560294328701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45957.560294328701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45957.560294328701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45957.560294328701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45957.560294328701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45957.560294328701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45957.560294328701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45957.560294328701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45957.560294328701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45957.560294328701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45957.560294328701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45957.560294328701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45957.560294328701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45957.560294328701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45957.560294328701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45957.560294328701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45957.560294328701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45957.560294328701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45957.560294328701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45957.560294328701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45957.560294328701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45957.560294328701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45957.560294328701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45957.560294328701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45957.560294328701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45957.560294328701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45957.560294328701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45957.560294328701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45957.560294328701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45957.560294328701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45957.560294328701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45957.560294328701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45957.560294328701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45957.560294328701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45957.560294328701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45957.560294328701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45957.560294328701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45957.560294328701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45957.560294328701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45957.560294328701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45957.560294328701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45957.560294328701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45957.560294328701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45957.560294328701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45957.560294328701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45957.560294328701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45957.560294328701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45957.560294328701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45957.560294328701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45957.560294328701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45957.560294328701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45957.560294328701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45957.560294328701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45957.560294328701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45957.560294328701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45957.560294328701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45957.560294328701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45957.560294328701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45957.560294328701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45957.560294328701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45957.560294328701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45957.560294328701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45957.560294328701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45957.560294328701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45957.560294328701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45957.560294328701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45957.560294328701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45957.560294328701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45957.560294328701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45957.560294328701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45957.560294328701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45957.560294328701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45957.560294328701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45957.560294328701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45957.560294328701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45957.560294328701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45957.560294328701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45957.560294328701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45957.560294328701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45957.560294328701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45957.560294328701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45957.560294328701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45957.560294328701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45957.560294328701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45957.560294328701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45957.560294328701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45957.560294328701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45957.560294328701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45957.560294328701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45957.560294328701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45957.560294328701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45957.560294328701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45957.560294328701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45957.560294328701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45957.560294328701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45957.560294328701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45957.560294328701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45957.560294328701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45957.560294328701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45957.560294328701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45957.560294328701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45957.560294328701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45957.560294328701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45957.560294328701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45957.560294328701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45957.560294328701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45957.560294328701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45957.560294328701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45957.560294328701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45957.560294328701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45957.560294328701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45957.560294328701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45957.560294328701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45957.560294328701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45957.560294328701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45957.560294328701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45957.560294328701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45957.560294328701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45957.560294328701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45957.560294328701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45957.560294328701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45957.560294328701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45957.560294328701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45957.560294328701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45957.560294328701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45957.560294328701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45957.560294328701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45957.560294328701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45957.560294328701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45957.560294328701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45957.560294328701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45957.560294328701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45957.560294328701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45957.560294328701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45957.560294328701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45957.560294328701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45957.560294328701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45957.560294328701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45957.560294328701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45957.560294328701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45957.560294328701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45957.560294328701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45957.560294328701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45957.560294328701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45957.560294328701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45957.560294328701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45957.560294328701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45957.560294328701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45957.560294328701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45957.560294328701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45957.560294328701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45957.560294328701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45957.560294328701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45957.560294328701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45957.560294328701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45957.560294328701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45957.560294328701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45957.560294328701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45957.560294328701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45957.560294328701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45957.560294328701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45957.560294328701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45957.560294328701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45957.560294328701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45957.560294328701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45957.560294328701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45957.560294328701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45957.560294328701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45957.560294328701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45957.560294328701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45957.560294328701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45957.560294328701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45957.560294328701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45957.560294328701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45957.560294328701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45957.560294328701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45957.560294328701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45957.560294328701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45957.560294328701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45957.560294328701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45957.560294328701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45957.560294328701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45957.560294328701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45957.560294328701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45957.560294328701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45957.560294328701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45957.560294328701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45957.560294328701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45957.560294328701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45957.560294328701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45957.560294328701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45957.560294328701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45957.560294328701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45957.560294328701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45957.560294328701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45957.560294328701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45957.560294328701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45957.560294328701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45957.560294328701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45957.560294328701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45957.560294328701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45957.560294328701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45957.560294328701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45957.560294328701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45957.560294328701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45957.560294328701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45957.560294328701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45957.560294328701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45957.560294328701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45957.560294328701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45957.560294328701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45957.560294328701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45957.560294328701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45957.560294328701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45957.560294328701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45957.560294328701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45957.560294328701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45957.560294328701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45957.560294328701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45957.560294328701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45957.560294328701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45957.560294328701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45957.560294328701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45957.560294328701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45957.560294328701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45957.560294328701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45957.560294328701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45957.560294328701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45957.560294328701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45957.560294328701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45957.560294328701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45957.560294328701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45957.560294328701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45957.560294328701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45957.560294328701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45957.560294328701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45957.560294328701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45957.560294328701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45957.560294328701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45957.560294328701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45957.560294328701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45957.560294328701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45957.560294328701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45957.560294328701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45957.560294328701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45957.560294328701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45957.560294328701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45957.560294328701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45957.560294328701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45957.560294328701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45957.560294328701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45957.560294328701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45957.560294328701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45957.560294328701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45957.560294328701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45957.560294328701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45957.560294328701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45957.560294328701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45957.560294328701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45957.560294328701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45957.560294328701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45957.560294328701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45957.560294328701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45957.560294328701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45957.560294328701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45957.560294328701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45957.560294328701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45957.560294328701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45957.560294328701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45957.560294328701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45957.560294328701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45957.560294328701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45957.560294328701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45957.560294328701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45957.560294328701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45957.560294328701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45957.560294328701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45957.560294328701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45957.560294328701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45957.560294328701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45957.560294328701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45957.560294328701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45957.560294328701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45957.560294328701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45957.560294328701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45957.560294328701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45957.560294328701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45957.560294328701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45957.560294328701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45957.560294328701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45957.560294328701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45957.560294328701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45957.560294328701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45957.560294328701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45957.560294328701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45957.560294328701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45957.560294328701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45957.560294328701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45957.560294328701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45957.560294328701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45957.560294328701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45957.560294328701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45957.560294328701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45957.560294328701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45957.560294328701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45957.560294328701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45957.560294328701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45957.560294328701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45957.560294328701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45957.560294328701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45957.560294328701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45957.560294328701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45957.560294328701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45957.560294328701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45957.560294328701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45957.560294328701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45957.560294328701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45957.560294328701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45957.560294328701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45957.560294328701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45957.560294328701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45957.560294328701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45957.560294328701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45957.560294328701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45957.560294328701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45957.560294328701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45957.560294328701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45957.560294328701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45957.560294328701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45957.560294328701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45957.560294328701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45957.560294328701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45957.560294328701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45957.560294328701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45957.560294328701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45957.560294328701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45957.560294328701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45957.560294328701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45957.560294328701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45957.560294328701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45957.560294328701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45957.560294328701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45957.560294328701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45957.560294328701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45957.560294328701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45957.560294328701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45957.560294328701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45957.560294328701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45957.560294328701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45957.560294328701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45957.560294328701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45957.560294328701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45957.560294328701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45957.560294328701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45957.560294328701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45957.560294328701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45957.560294328701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45957.560294328701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45957.560294328701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45957.560294328701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45957.560294328701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45957.560294328701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45957.560294328701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45957.560294328701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45957.560294328701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45957.560294328701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45957.560294328701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45957.560294328701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45957.560294328701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45957.560294328701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45957.560294328701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45957.560294328701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45957.560294328701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45957.560294328701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45957.560294328701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45957.560294328701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45957.560294328701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45957.560294328701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45957.560294328701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45957.560294328701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45957.560294328701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45957.560294328701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45957.560294328701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45957.560294328701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45957.560294328701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45957.560294328701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45957.560294328701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45957.560294328701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45957.560294328701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45957.560294328701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45957.560294328701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45957.560294328701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45957.560294328701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45957.560294328701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45957.560294328701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45957.560294328701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45957.560294328701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45957.560294328701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45957.560294328701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45957.560294328701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45957.560294328701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45957.560294328701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45957.560294328701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45957.560294328701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45957.560294328701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45957.560294328701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45957.560294328701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45957.560294328701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45957.560294328701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45957.560294328701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45957.560294328701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45957.560294328701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45957.560294328701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45957.560294328701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45957.560294328701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45957.560294328701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45957.560294328701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45957.560294328701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45957.560294328701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45957.560294328701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45957.560294328701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45957.560294328701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45957.560294328701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45957.560294328701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45957.560294328701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45957.560294328701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45957.560294328701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45957.560294328701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45957.560294328701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45957.560294328701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45957.560294328701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45957.560294328701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45957.560294328701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45957.560294328701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45957.560294328701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45957.560294328701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45957.560294328701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45957.560294328701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45957.560294328701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45957.560294328701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45957.560294328701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45957.560294328701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45957.560294328701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45957.560294328701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45957.560294328701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45957.560294328701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45957.560294328701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45957.560294328701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45957.560294328701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45957.560294328701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45957.560294328701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45957.560294328701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45957.560294328701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45957.560294328701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45957.560294328701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45957.560294328701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45957.560294328701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45957.560294328701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45957.560294328701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45957.560294328701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45957.560294328701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45957.560294328701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45957.560294328701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45957.560294328701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45957.560294328701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45957.560294328701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45957.560294328701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45957.560294328701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45957.560294328701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45957.560294328701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45957.560294328701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45957.560294328701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45957.560294328701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45957.560294328701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45957.560294328701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45957.560294328701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45957.560294328701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45957.560294328701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45957.560294328701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45957.560294328701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45957.560294328701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45957.560294328701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45957.560294328701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45957.560294328701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45957.560294328701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45957.560294328701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45957.560294328701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45957.560294328701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45957.560294328701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45957.560294328701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45957.560294328701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45957.560294328701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45957.560294328701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45957.560294328701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45957.560294328701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45957.560294328701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45957.560294328701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45957.560294328701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45957.560294328701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45957.560294328701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45957.560294328701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45957.560294328701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45957.560294328701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45957.560294328701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45957.560294328701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45957.560294328701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45957.560294328701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45957.560294328701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45957.560294328701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45957.560294328701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45957.560294328701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45957.560294328701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45957.560294328701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45957.560294328701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45957.560294328701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45957.560294328701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45957.560294328701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45957.560294328701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45957.560294328701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45957.560294328701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45957.560294328701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45957.560294328701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45957.560294328701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45957.560294328701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45957.560294328701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45957.560294328701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45957.560294328701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45957.560294328701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45957.560294328701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45957.560294328701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45957.560294328701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45957.560294328701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45957.560294328701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45957.560294328701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45957.560294328701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45957.560294328701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45957.560294328701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45957.560294328701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45957.560294328701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45957.560294328701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45957.560294328701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45957.560294328701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45957.560294328701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45957.560294328701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45957.560294328701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45957.560294328701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45957.560294328701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45957.560294328701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45957.560294328701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45957.560294328701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45957.560294328701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45957.560294328701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45957.560294328701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45957.560294328701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45957.560294328701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45957.560294328701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45957.560294328701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45957.560294328701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45957.560294328701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45957.560294328701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45957.560294328701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45957.560294328701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45957.560294328701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45957.560294328701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45957.560294328701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45957.560294328701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45957.560294328701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45957.560294328701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45957.560294328701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45957.560294328701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45957.560294328701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45957.560294328701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45957.560294328701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45957.560294328701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45957.560294328701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45957.560294328701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45957.560294328701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45957.560294328701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45957.560294328701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45957.560294328701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45957.560294328701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45957.560294328701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45957.560294328701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45957.560294328701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45957.560294328701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45957.560294328701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45957.560294328701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45957.560294328701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45957.560294328701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45957.560294328701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45957.560294328701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45957.560294328701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45957.560294328701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45957.560294328701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45957.560294328701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45957.560294328701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45957.560294328701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45957.560294328701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45957.560294328701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45957.560294328701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45957.560294328701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45957.560294328701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45957.560294328701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45957.560294328701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45957.560294328701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45957.560294328701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45957.560294328701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45957.560294328701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45957.560294328701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45957.560294328701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45957.560294328701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45957.560294328701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45957.560294328701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45957.560294328701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45957.560294328701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45957.560294328701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45957.560294328701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45957.560294328701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45957.560294328701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45957.560294328701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45957.560294328701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45957.560294328701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45957.560294328701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45957.560294328701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45957.560294328701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45957.560294328701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45957.560294328701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45957.560294328701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45957.560294328701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45957.560294328701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45957.560294328701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45957.560294328701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45957.560294328701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45957.560294328701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45957.560294328701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45957.560294328701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45957.560294328701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45957.560294328701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45957.560294328701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45957.560294328701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45957.560294328701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45957.560294328701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45957.560294328701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45957.560294328701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45957.560294328701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45957.560294328701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45957.560294328701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45957.560294328701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45957.560294328701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45957.560294328701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45957.560294328701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45957.560294328701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45957.560294328701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45957.560294328701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45957.560294328701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45957.560294328701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45957.560294328701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45957.560294328701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45957.560294328701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45957.560294328701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45957.560294328701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45957.560294328701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45957.560294328701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45957.560294328701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45957.560294328701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45957.560294328701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45957.560294328701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45957.560294328701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45957.560294328701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45957.560294328701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45957.560294328701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45957.560294328701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45957.560294328701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45957.560294328701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45957.560294328701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45957.560294328701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45957.560294328701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45957.560294328701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45957.560294328701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45957.560294328701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45957.560294328701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45957.560294328701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45957.560294328701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45957.560294328701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45957.560294328701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45957.560294328701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45957.560294328701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45957.560294328701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45957.560294328701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45957.560294328701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45957.560294328701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45957.560294328701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45957.560294328701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45957.560294328701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45957.560294328701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45957.560294328701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45957.560294328701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45957.560294328701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45957.560294328701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45957.560294328701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45957.560294328701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45957.560294328701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45957.560294328701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45957.560294328701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45957.560294328701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45957.560294328701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45957.560294328701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45957.560294328701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45957.560294328701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45957.560294328701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45957.560294328701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45957.560294328701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45957.560294328701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45957.560294328701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45957.560294328701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45957.560294328701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45957.560294328701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45957.560294328701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45957.560294328701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45957.560294328701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45957.560294328701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45957.560294328701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45957.560294328701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45957.560294328701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45957.560294328701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45957.560294328701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45957.560294328701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45957.560294328701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45957.560294328701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45957.560294328701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45957.560294328701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45957.560294328701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45957.560294328701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45957.560294328701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45957.560294328701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45957.560294328701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45957.560294328701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45957.560294328701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45957.560294328701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45957.560294328701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45957.560294328701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45957.560294328701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45957.560294328701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45957.560294328701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45957.560294328701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45957.560294328701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45957.560294328701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45957.560294328701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45957.560294328701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45957.560294328701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45957.560294328701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45957.560294328701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45957.560294328701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45957.560294328701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45957.560294328701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45957.560294328701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45957.560294328701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45957.560294328701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45957.560294328701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45957.560294328701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45957.560294328701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45957.560294328701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45957.560294328701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45957.560294328701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45957.560294328701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45957.560294328701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45957.560294328701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45957.560294328701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45957.560294328701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45957.560294328701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45957.560294328701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45957.560294328701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45957.560294328701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45957.560294328701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45957.560294328701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45957.560294328701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45957.560294328701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45957.560294328701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45957.560294328701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45957.560294328701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45957.560294328701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45957.560294328701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45957.560294328701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45957.560294328701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45957.560294328701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45957.560294328701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45957.560294328701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45957.560294328701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45957.560294328701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45957.560294328701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45957.560294328701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45957.560294328701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45957.560294328701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45957.560294328701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45957.560294328701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45957.560294328701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45957.560294328701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45957.560294328701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45957.560294328701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45957.560294328701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45957.560294328701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45957.560294328701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45957.560294328701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45957.560294328701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45957.560294328701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45957.560294328701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45957.560294328701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45957.560294328701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45957.560294328701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45957.560294328701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45957.560294328701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45957.560294328701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45957.560294328701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45957.560294328701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45957.560294328701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45957.560294328701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45957.560294328701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45957.560294328701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45957.560294328701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45957.560294328701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45957.560294328701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45957.560294328701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45957.560294328701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45957.560294328701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45957.560294328701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45957.560294328701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45957.560294328701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45957.560294328701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45957.560294328701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45957.560294328701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45957.560294328701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45957.560294328701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45957.560294328701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45957.560294328701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45957.560294328701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45957.560294328701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45957.560294328701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45957.560294328701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45957.560294328701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45957.560294328701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45957.560294328701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45957.560294328701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45957.560294328701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45957.560294328701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45957.560294328701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45957.560294328701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45957.560294328701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45957.560294328701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45957.560294328701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45957.560294328701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45957.560294328701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45957.560294328701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45957.560294328701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45957.560294328701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45957.560294328701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45957.560294328701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45957.560294328701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45957.560294328701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45957.560294328701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45957.560294328701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45957.560294328701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45957.560294328701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45957.560294328701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45957.560294328701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45957.560294328701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45957.560294328701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45957.560294328701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45957.560294328701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45957.560294328701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45957.560294328701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45957.560294328701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45957.560294328701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45957.560294328701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45957.560294328701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45957.560294328701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45957.560294328701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45957.560294328701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45957.560294328701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45957.560294328701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45957.560294328701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45957.560294328701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45957.560294328701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45957.560294328701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45957.560294328701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45957.560294328701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45957.560294328701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45957.560294328701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45957.560294328701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45957.560294328701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45957.560294328701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45957.560294328701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45957.560294328701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45957.560294328701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45957.560294328701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45957.560294328701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45957.560294328701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45957.560294328701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45957.560294328701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45957.560294328701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45957.560294328701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45957.560294328701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45957.560294328701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45957.560294328701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45957.560294328701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45957.560294328701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45957.560294328701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45957.560294328701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45957.560294328701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45957.560294328701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45957.560294328701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45957.560294328701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45957.560294328701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45957.560294328701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45957.560294328701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45957.560294328701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45957.560294328701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45957.560294328701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45957.560294328701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45957.560294328701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45957.560294328701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45957.560294328701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45957.560294328701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45957.560294328701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45957.560294328701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45957.560294328701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45957.560294328701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45957.560294328701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45957.560294328701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45957.560294328701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45957.560294328701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45957.560294328701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45957.560294328701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45957.560294328701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45957.560294328701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45957.560294328701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45957.560294328701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45957.560294328701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45957.560294328701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45957.560294328701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45957.560294328701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45957.560294328701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45957.560294328701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45957.560294328701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45957.560294328701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45957.560294328701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45957.560294328701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45957.560294328701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45957.560294328701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45957.560294328701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45957.560294328701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45957.560294328701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45957.560294328701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45957.560294328701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45957.560294328701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45957.560294328701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45957.560294328701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45957.560294328701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45957.560294328701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45957.560294328701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45957.560294328701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45957.560294328701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45957.560294328701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45957.560294328701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45957.560294328701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45957.560294328701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45957.560294328701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45957.560294328701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45957.560294328701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45957.560294328701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45957.560294328701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45957.560294328701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45957.560294328701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45957.560294328701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45957.560294328701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45957.560294328701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45957.560294328701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45957.560294328701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45957.560294328701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45957.560294328701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45957.560294328701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45957.560294328701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45957.560294328701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45957.560294328701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45957.560294328701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45957.560294328701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45957.560294328701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45957.560294328701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45957.560294328701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45957.560294328701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45957.560294328701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45957.560294328701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45957.560294328701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45957.560294328701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45957.560294328701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45957.560294328701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45957.560294328701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45957.560294328701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45957.560294328701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45957.560294328701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45957.560294328701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45957.560294328701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45957.560294328701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45957.560294328701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45957.560294328701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45957.560294328701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45957.560294328701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45957.560294328701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45957.560294328701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45957.560294328701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45957.560294328701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45957.560294328701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45957.560294328701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45957.560294328701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45957.560294328701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45957.560294328701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45957.560294328701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45957.560294328701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45957.560294328701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45957.560294328701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45957.560294328701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45957.560294328701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45957.560294328701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45957.560294328701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45957.560294328701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45957.560294328701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45957.560294328701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45957.560294328701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45957.560294328701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45957.560294328701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45957.560294328701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8"/>
  <sheetViews>
    <sheetView tabSelected="1" workbookViewId="0">
      <selection activeCell="E17" sqref="E1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254.07957673610508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3.9255721064764657</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
      </c>
      <c r="C4" s="120"/>
      <c r="D4" s="94"/>
      <c r="E4" s="98"/>
      <c r="F4" s="123"/>
      <c r="G4" s="124">
        <f ca="1">IFERROR(NOW()-F4,"")</f>
        <v>45957.560294328701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45957.560294328701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45957.560294328701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45957.560294328701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45957.560294328701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45957.560294328701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45957.560294328701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45957.560294328701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45957.560294328701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45957.560294328701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45957.560294328701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45957.560294328701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45957.560294328701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45957.560294328701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45957.560294328701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45957.560294328701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45957.560294328701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45957.560294328701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45957.560294328701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45957.560294328701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45957.560294328701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45957.560294328701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45957.560294328701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45957.560294328701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45957.560294328701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45957.560294328701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45957.560294328701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45957.560294328701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45957.560294328701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45957.560294328701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45957.560294328701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45957.560294328701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45957.560294328701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45957.560294328701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45957.560294328701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45957.560294328701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45957.560294328701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45957.560294328701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45957.560294328701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45957.560294328701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45957.560294328701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45957.560294328701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45957.560294328701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45957.560294328701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45957.560294328701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45957.560294328701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45957.560294328701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45957.560294328701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45957.560294328701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45957.560294328701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45957.560294328701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45957.560294328701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45957.560294328701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45957.560294328701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45957.560294328701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45957.560294328701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45957.560294328701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45957.560294328701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45957.560294328701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45957.560294328701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45957.560294328701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45957.560294328701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45957.560294328701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45957.560294328701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45957.560294328701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45957.560294328701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45957.560294328701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45957.560294328701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45957.560294328701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45957.560294328701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45957.560294328701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45957.560294328701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45957.560294328701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45957.560294328701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45957.560294328701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45957.560294328701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45957.560294328701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45957.560294328701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45957.560294328701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45957.560294328701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45957.560294328701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45957.560294328701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45957.560294328701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45957.560294328701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45957.560294328701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45957.560294328701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45957.560294328701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45957.560294328701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45957.560294328701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45957.560294328701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45957.560294328701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45957.560294328701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45957.560294328701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45957.560294328701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45957.560294328701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45957.560294328701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45957.560294328701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45957.560294328701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45957.560294328701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45957.560294328701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45957.560294328701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45957.560294328701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45957.560294328701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45957.560294328701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45957.560294328701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45957.560294328701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45957.560294328701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45957.560294328701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45957.560294328701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45957.560294328701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45957.560294328701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45957.560294328701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45957.560294328701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45957.560294328701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45957.560294328701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45957.560294328701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45957.560294328701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45957.560294328701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45957.560294328701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45957.560294328701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45957.560294328701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45957.560294328701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45957.560294328701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45957.560294328701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45957.560294328701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45957.560294328701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45957.560294328701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45957.560294328701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45957.560294328701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45957.560294328701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45957.560294328701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45957.560294328701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45957.560294328701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45957.560294328701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45957.560294328701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45957.560294328701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45957.560294328701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45957.560294328701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45957.560294328701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45957.560294328701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45957.560294328701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45957.560294328701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45957.560294328701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45957.560294328701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45957.560294328701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45957.560294328701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45957.560294328701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45957.560294328701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45957.560294328701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45957.560294328701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45957.560294328701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45957.560294328701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45957.560294328701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45957.560294328701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45957.560294328701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45957.560294328701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45957.560294328701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45957.560294328701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45957.560294328701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45957.560294328701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45957.560294328701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45957.560294328701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45957.560294328701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45957.560294328701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45957.560294328701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45957.560294328701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45957.560294328701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45957.560294328701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45957.560294328701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45957.560294328701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45957.560294328701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45957.560294328701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45957.560294328701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45957.560294328701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45957.560294328701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45957.560294328701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45957.560294328701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45957.560294328701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45957.560294328701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45957.560294328701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45957.560294328701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45957.560294328701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45957.560294328701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45957.560294328701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45957.560294328701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45957.560294328701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45957.560294328701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45957.560294328701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45957.560294328701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45957.560294328701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45957.560294328701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45957.560294328701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45957.560294328701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45957.560294328701</v>
      </c>
      <c r="H197" s="123"/>
      <c r="I197" s="119" t="str">
        <f>IFERROR(VLOOKUP(D197,DB!A:F,6,0),"")</f>
        <v/>
      </c>
      <c r="J197" s="119" t="str">
        <f>IFERROR(VLOOKUP(D197,DB!A:G,7,0),"")</f>
        <v/>
      </c>
      <c r="K197" s="125"/>
      <c r="L197" s="121" t="str">
        <f>IFERROR(VLOOKUP(D197,DB!A:I,9,0),"")</f>
        <v/>
      </c>
    </row>
    <row r="198" spans="1:12" ht="15" customHeight="1">
      <c r="A198" s="126"/>
      <c r="B198" s="126" t="str">
        <f>IFERROR(VLOOKUP(D198,DB!A:K,11,0),"")</f>
        <v/>
      </c>
      <c r="C198" s="127"/>
      <c r="D198" s="128"/>
      <c r="E198" s="129"/>
      <c r="F198" s="130"/>
      <c r="G198" s="131">
        <f ca="1">IFERROR(NOW()-F198,"")</f>
        <v>45957.560294328701</v>
      </c>
      <c r="H198" s="130"/>
      <c r="I198" s="126" t="str">
        <f>IFERROR(VLOOKUP(D198,DB!A:F,6,0),"")</f>
        <v/>
      </c>
      <c r="J198" s="126" t="str">
        <f>IFERROR(VLOOKUP(D198,DB!A:G,7,0),"")</f>
        <v/>
      </c>
      <c r="K198" s="132"/>
      <c r="L198" s="128" t="str">
        <f>IFERROR(VLOOKUP(D198,DB!A:I,9,0),"")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65.728234143512964</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31.371417013884638</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8.8991832175888703</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45957.560294328701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45957.560294328701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45957.560294328701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45957.560294328701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45957.560294328701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45957.560294328701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45957.560294328701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45957.560294328701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45957.560294328701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45957.560294328701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45957.560294328701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45957.560294328701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45957.560294328701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45957.560294328701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45957.560294328701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45957.560294328701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45957.560294328701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45957.560294328701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45957.560294328701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45957.560294328701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45957.560294328701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45957.560294328701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45957.560294328701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45957.560294328701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45957.560294328701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45957.560294328701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45957.560294328701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45957.560294328701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45957.560294328701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45957.560294328701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45957.560294328701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45957.560294328701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45957.560294328701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45957.560294328701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45957.560294328701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45957.560294328701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45957.560294328701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45957.560294328701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45957.560294328701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45957.560294328701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45957.560294328701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45957.560294328701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45957.560294328701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45957.560294328701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45957.560294328701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45957.560294328701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45957.560294328701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45957.560294328701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45957.560294328701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45957.560294328701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45957.560294328701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45957.560294328701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45957.560294328701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45957.560294328701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45957.560294328701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45957.560294328701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45957.560294328701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45957.560294328701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45957.560294328701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45957.560294328701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45957.560294328701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45957.560294328701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45957.560294328701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45957.560294328701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45957.560294328701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45957.560294328701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45957.560294328701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45957.560294328701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45957.560294328701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45957.560294328701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45957.560294328701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45957.560294328701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45957.560294328701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45957.560294328701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45957.560294328701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45957.560294328701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45957.560294328701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45957.560294328701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45957.560294328701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45957.560294328701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45957.560294328701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45957.560294328701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45957.560294328701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45957.560294328701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45957.560294328701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45957.560294328701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45957.560294328701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45957.560294328701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45957.560294328701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45957.560294328701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45957.560294328701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45957.560294328701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45957.560294328701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45957.560294328701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45957.560294328701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45957.560294328701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45957.560294328701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45957.560294328701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45957.560294328701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45957.560294328701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45957.560294328701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45957.560294328701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45957.560294328701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45957.560294328701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45957.560294328701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45957.560294328701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45957.560294328701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45957.560294328701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45957.560294328701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45957.560294328701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45957.560294328701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45957.560294328701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45957.560294328701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45957.560294328701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45957.560294328701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45957.560294328701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45957.560294328701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45957.560294328701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45957.560294328701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45957.560294328701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45957.560294328701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45957.560294328701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45957.560294328701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45957.560294328701</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45957.560294328701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45957.560294328701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45957.560294328701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45957.560294328701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45957.560294328701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45957.560294328701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45957.560294328701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45957.560294328701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45957.560294328701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45957.560294328701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45957.560294328701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45957.560294328701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45957.560294328701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45957.560294328701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45957.560294328701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45957.560294328701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45957.560294328701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45957.560294328701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45957.560294328701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45957.560294328701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45957.560294328701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45957.560294328701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45957.560294328701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45957.560294328701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45957.560294328701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45957.560294328701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45957.560294328701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45957.560294328701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45957.560294328701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45957.560294328701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45957.560294328701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45957.560294328701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45957.560294328701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45957.560294328701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45957.560294328701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45957.560294328701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45957.560294328701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45957.560294328701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45957.560294328701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45957.560294328701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45957.560294328701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45957.560294328701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45957.560294328701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45957.560294328701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45957.560294328701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45957.560294328701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45957.560294328701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45957.560294328701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45957.560294328701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45957.560294328701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45957.560294328701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45957.560294328701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45957.560294328701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45957.560294328701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45957.560294328701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45957.560294328701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45957.560294328701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45957.560294328701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45957.560294328701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45957.560294328701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45957.560294328701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45957.560294328701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45957.560294328701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45957.560294328701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45957.560294328701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45957.560294328701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45957.560294328701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45957.560294328701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45957.560294328701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45957.560294328701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45957.560294328701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45957.560294328701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45957.560294328701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45957.560294328701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45957.560294328701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45957.560294328701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45957.560294328701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45957.560294328701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45957.560294328701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45957.560294328701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45957.560294328701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45957.560294328701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45957.560294328701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45957.560294328701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45957.560294328701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45957.560294328701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45957.560294328701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45957.560294328701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45957.560294328701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45957.560294328701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45957.560294328701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45957.560294328701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45957.560294328701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45957.560294328701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45957.560294328701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45957.560294328701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45957.560294328701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45957.560294328701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45957.560294328701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45957.560294328701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45957.560294328701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45957.560294328701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45957.560294328701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45957.560294328701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45957.560294328701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45957.560294328701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45957.560294328701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45957.560294328701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45957.560294328701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45957.560294328701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45957.560294328701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45957.560294328701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45957.560294328701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45957.560294328701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45957.560294328701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45957.560294328701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45957.560294328701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45957.560294328701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45957.560294328701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45957.560294328701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45957.560294328701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45957.560294328701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45957.560294328701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45957.560294328701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45957.560294328701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45957.560294328701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45957.560294328701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45957.560294328701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45957.560294328701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45957.560294328701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45957.560294328701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45957.560294328701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45957.560294328701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45957.560294328701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45957.560294328701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45957.560294328701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45957.560294328701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45957.560294328701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45957.560294328701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45957.560294328701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45957.560294328701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45957.560294328701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45957.560294328701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45957.560294328701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45957.560294328701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45957.560294328701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45957.560294328701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45957.560294328701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45957.560294328701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45957.560294328701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45957.560294328701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45957.560294328701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45957.560294328701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45957.560294328701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45957.560294328701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45957.560294328701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45957.560294328701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45957.560294328701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45957.560294328701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45957.560294328701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45957.560294328701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45957.560294328701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45957.560294328701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45957.560294328701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45957.560294328701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45957.560294328701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45957.560294328701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45957.560294328701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45957.560294328701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45957.560294328701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45957.560294328701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45957.560294328701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45957.560294328701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45957.560294328701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45957.560294328701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45957.560294328701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45957.560294328701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45957.560294328701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45957.560294328701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45957.560294328701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45957.560294328701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45957.560294328701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45957.560294328701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45957.560294328701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45957.560294328701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45957.560294328701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45957.560294328701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45957.560294328701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45957.560294328701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45957.560294328701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45957.560294328701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45957.560294328701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45957.560294328701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45957.560294328701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45957.560294328701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45957.560294328701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45957.560294328701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45957.560294328701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45957.560294328701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45957.560294328701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45957.560294328701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45957.560294328701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45957.560294328701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45957.560294328701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45957.560294328701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45957.560294328701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45957.560294328701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45957.560294328701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45957.560294328701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45957.560294328701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45957.560294328701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45957.560294328701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45957.560294328701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45957.560294328701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45957.560294328701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45957.560294328701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45957.560294328701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45957.560294328701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45957.560294328701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45957.560294328701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45957.560294328701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45957.560294328701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45957.560294328701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45957.560294328701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45957.560294328701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45957.560294328701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45957.560294328701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45957.560294328701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45957.560294328701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45957.560294328701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45957.560294328701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45957.560294328701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45957.560294328701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45957.560294328701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45957.560294328701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45957.560294328701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45957.560294328701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45957.560294328701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45957.560294328701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45957.560294328701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45957.560294328701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45957.560294328701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45957.560294328701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45957.560294328701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45957.560294328701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45957.560294328701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45957.560294328701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45957.560294328701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45957.560294328701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45957.560294328701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45957.560294328701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45957.560294328701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45957.560294328701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45957.560294328701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45957.560294328701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45957.560294328701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45957.560294328701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45957.560294328701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45957.560294328701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45957.560294328701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45957.560294328701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45957.560294328701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45957.560294328701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45957.560294328701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45957.560294328701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45957.560294328701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45957.560294328701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45957.560294328701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45957.560294328701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45957.560294328701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45957.560294328701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45957.560294328701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45957.560294328701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45957.560294328701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45957.560294328701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45957.560294328701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45957.560294328701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45957.560294328701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45957.560294328701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45957.560294328701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45957.560294328701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45957.560294328701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45957.560294328701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45957.560294328701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45957.560294328701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45957.560294328701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45957.560294328701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45957.560294328701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45957.560294328701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45957.560294328701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45957.560294328701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45957.560294328701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45957.560294328701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45957.560294328701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45957.560294328701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45957.560294328701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45957.560294328701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45957.560294328701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45957.560294328701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45957.560294328701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45957.560294328701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45957.560294328701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45957.560294328701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45957.560294328701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45957.560294328701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45957.560294328701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45957.560294328701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45957.560294328701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45957.560294328701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45957.560294328701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45957.560294328701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45957.560294328701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45957.560294328701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45957.560294328701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45957.560294328701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45957.560294328701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45957.560294328701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45957.560294328701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45957.560294328701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45957.560294328701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45957.560294328701</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1</v>
      </c>
      <c r="D2" s="103" t="s">
        <v>34785</v>
      </c>
      <c r="E2" s="106" t="s">
        <v>38998</v>
      </c>
      <c r="F2" s="107">
        <v>45957.441770833335</v>
      </c>
      <c r="G2" s="77">
        <f ca="1">IFERROR(NOW()-F2,"-")</f>
        <v>0.1185234953663894</v>
      </c>
      <c r="H2" s="107">
        <v>45957.441770833335</v>
      </c>
      <c r="I2" s="103" t="str">
        <f>IFERROR(VLOOKUP(D2,DB!A:F,6,0),"")</f>
        <v>SCECO</v>
      </c>
      <c r="J2" s="102" t="str">
        <f>IFERROR(VLOOKUP(D2,DB!A:G,7,0),"")</f>
        <v>Vandalized</v>
      </c>
      <c r="K2" s="108" t="s">
        <v>39096</v>
      </c>
      <c r="L2" s="109" t="str">
        <f>IFERROR(VLOOKUP(D2,DB!A:I,9,0),"")</f>
        <v>Latis</v>
      </c>
    </row>
    <row r="3" spans="1:16383" ht="31.5" customHeight="1">
      <c r="A3" s="104" t="s">
        <v>39097</v>
      </c>
      <c r="B3" s="103" t="str">
        <f>IFERROR(VLOOKUP(D3,DB!A:K,11,0),"")</f>
        <v>R6</v>
      </c>
      <c r="C3" s="105">
        <v>1</v>
      </c>
      <c r="D3" s="103" t="s">
        <v>38976</v>
      </c>
      <c r="E3" s="106" t="s">
        <v>38998</v>
      </c>
      <c r="F3" s="107">
        <v>45957.515787037039</v>
      </c>
      <c r="G3" s="77">
        <f ca="1">IFERROR(NOW()-F3,"-")</f>
        <v>4.450729166273959E-2</v>
      </c>
      <c r="H3" s="107">
        <v>45957.510335648149</v>
      </c>
      <c r="I3" s="103" t="str">
        <f>IFERROR(VLOOKUP(D3,DB!A:F,6,0),"")</f>
        <v>Generator-SG</v>
      </c>
      <c r="J3" s="102" t="str">
        <f>IFERROR(VLOOKUP(D3,DB!A:G,7,0),"")</f>
        <v>Good</v>
      </c>
      <c r="K3" s="108" t="s">
        <v>39098</v>
      </c>
      <c r="L3" s="109" t="str">
        <f>IFERROR(VLOOKUP(D3,DB!A:I,9,0),"")</f>
        <v>Latis</v>
      </c>
    </row>
    <row r="4" spans="1:16383" ht="31.5" customHeight="1">
      <c r="A4" s="104"/>
      <c r="B4" s="103" t="str">
        <f>IFERROR(VLOOKUP(D4,DB!A:K,11,0),"")</f>
        <v/>
      </c>
      <c r="C4" s="105"/>
      <c r="D4" s="103"/>
      <c r="E4" s="106"/>
      <c r="F4" s="107"/>
      <c r="G4" s="77">
        <f ca="1">IFERROR(NOW()-F4,"-")</f>
        <v>45957.560294328701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45957.560294328701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45957.560294328701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45957.560294328701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45957.560294328701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45957.560294328701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45957.560294328701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45957.560294328701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45957.560294328701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45957.560294328701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45957.560294328701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45957.560294328701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45957.560294328701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45957.560294328701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45957.560294328701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45957.560294328701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45957.560294328701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45957.560294328701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45957.560294328701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45957.560294328701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45957.560294328701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45957.560294328701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45957.560294328701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45957.560294328701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45957.560294328701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45957.560294328701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45957.560294328701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45957.560294328701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45957.560294328701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45957.560294328701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45957.560294328701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45957.560294328701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45957.560294328701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45957.560294328701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45957.560294328701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45957.560294328701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45957.560294328701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45957.560294328701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45957.560294328701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45957.560294328701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45957.560294328701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45957.560294328701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45957.560294328701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45957.560294328701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45957.560294328701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45957.560294328701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45957.560294328701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45957.560294328701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45957.560294328701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45957.560294328701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45957.560294328701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45957.560294328701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45957.560294328701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45957.560294328701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45957.560294328701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45957.560294328701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45957.560294328701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45957.560294328701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45957.560294328701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45957.560294328701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45957.560294328701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45957.560294328701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45957.560294328701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45957.560294328701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45957.560294328701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45957.560294328701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45957.560294328701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45957.560294328701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45957.560294328701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45957.560294328701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45957.560294328701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45957.560294328701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45957.560294328701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45957.560294328701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45957.560294328701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45957.560294328701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45957.560294328701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45957.560294328701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45957.560294328701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45957.560294328701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45957.560294328701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45957.560294328701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45957.560294328701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45957.560294328701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45957.560294328701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45957.560294328701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45957.560294328701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45957.560294328701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45957.560294328701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45957.560294328701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45957.560294328701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45957.560294328701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45957.560294328701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45957.560294328701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45957.560294328701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45957.560294328701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45957.560294328701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45957.560294328701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45957.560294328701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45957.560294328701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45957.560294328701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45957.560294328701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45957.560294328701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45957.560294328701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45957.560294328701</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2025-10-27T10:29:11Z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