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627" documentId="13_ncr:1_{F6CB121F-512D-4AA6-A0C1-0FB36C537598}" xr6:coauthVersionLast="47" xr6:coauthVersionMax="47" xr10:uidLastSave="{4E2B53F0-D66B-4FAD-A550-38469571FD11}"/>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10" i="5"/>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6" i="5"/>
  <c r="I6" i="5"/>
  <c r="J6" i="5"/>
  <c r="L6"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<sst xmlns="http://schemas.openxmlformats.org/spreadsheetml/2006/main" count="179012" uniqueCount="39099">
  <si>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</si>
  <si>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</si>
  <si>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</si>
  <si>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</si>
  <si>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</si>
  <si>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</si>
  <si>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</si>
  <si>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</si>
  <si>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</si>
  <si>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</si>
  <si>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</si>
  <si>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</si>
  <si>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</si>
  <si>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</si>
  <si>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</si>
  <si>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</si>
  <si>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</si>
  <si>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</si>
  <si>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</si>
  <si>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</si>
  <si>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</si>
  <si>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</si>
  <si>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</si>
  <si>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</si>
  <si>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</si>
  <si>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</si>
  <si>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</si>
  <si>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</si>
  <si>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</si>
  <si>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</si>
  <si>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</si>
  <si>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</si>
  <si>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</si>
  <si>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</si>
  <si>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</si>
  <si>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</si>
  <si>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</si>
  <si>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</si>
  <si>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</si>
  <si>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</si>
  <si>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</si>
  <si>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</si>
  <si>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</si>
  <si>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</si>
  <si>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</si>
  <si>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</si>
  <si>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</si>
  <si>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</si>
  <si>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</si>
  <si>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</si>
  <si>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</si>
  <si>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</si>
  <si>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</si>
  <si>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</si>
  <si>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</si>
  <si>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</si>
  <si>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</si>
  <si>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</si>
  <si>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</si>
  <si>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</si>
  <si>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</si>
  <si>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</si>
  <si>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</si>
  <si>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</si>
  <si>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</si>
  <si>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</si>
  <si>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</si>
  <si>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</si>
  <si>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</si>
  <si>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</si>
  <si>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</si>
  <si>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</si>
  <si>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</si>
  <si>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</si>
  <si>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</si>
  <si>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</si>
  <si>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</si>
  <si>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</si>
  <si>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</si>
  <si>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</si>
  <si>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</si>
  <si>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</si>
  <si>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</si>
  <si>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</si>
  <si>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</si>
  <si>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</si>
  <si>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</si>
  <si>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</si>
  <si>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</si>
  <si>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</si>
  <si>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</si>
  <si>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</si>
  <si>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</si>
  <si>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</si>
  <si>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</si>
  <si>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</si>
  <si>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</si>
  <si>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</si>
  <si>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</si>
  <si>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</si>
  <si>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</si>
  <si>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</si>
  <si>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</si>
  <si>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</si>
  <si>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</si>
  <si>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</si>
  <si>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</si>
  <si>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</si>
  <si>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</si>
  <si>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</si>
  <si>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</si>
  <si>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</si>
  <si>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</si>
  <si>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</si>
  <si>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</si>
  <si>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</si>
  <si>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</si>
  <si>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</si>
  <si>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</si>
  <si>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</si>
  <si>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</si>
  <si>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</si>
  <si>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</si>
  <si>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</si>
  <si>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</si>
  <si>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</si>
  <si>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</si>
  <si>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</si>
  <si>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</si>
  <si>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</si>
  <si>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</si>
  <si>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</si>
  <si>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</si>
  <si>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</si>
  <si>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</si>
  <si>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</si>
  <si>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</si>
  <si>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</si>
  <si>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</si>
  <si>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</si>
  <si>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</si>
  <si>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</si>
  <si>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</si>
  <si>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</si>
  <si>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</si>
  <si>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</si>
  <si>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</si>
  <si>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</si>
  <si>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</si>
  <si>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</si>
  <si>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</si>
  <si>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</si>
  <si>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</si>
  <si>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</si>
  <si>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</si>
  <si>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</si>
  <si>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</si>
  <si>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</si>
  <si>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</si>
  <si>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</si>
  <si>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</si>
  <si>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</si>
  <si>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</si>
  <si>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</si>
  <si>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</si>
  <si>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</si>
  <si>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</si>
  <si>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</si>
  <si>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</si>
  <si>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</si>
  <si>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</si>
  <si>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</si>
  <si>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</si>
  <si>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</si>
  <si>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</si>
  <si>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</si>
  <si>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</si>
  <si>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</si>
  <si>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</si>
  <si>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</si>
  <si>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</si>
  <si>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</si>
  <si>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</si>
  <si>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</si>
  <si>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</si>
  <si>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</si>
  <si>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</si>
  <si>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</si>
  <si>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</si>
  <si>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</si>
  <si>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</si>
  <si>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</si>
  <si>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</si>
  <si>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</si>
  <si>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</si>
  <si>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</si>
  <si>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</si>
  <si>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</si>
  <si>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</si>
  <si>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</si>
  <si>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</si>
  <si>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</si>
  <si>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</si>
  <si>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</si>
  <si>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</si>
  <si>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</si>
  <si>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</si>
  <si>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</si>
  <si>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</si>
  <si>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</si>
  <si>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</si>
  <si>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</si>
  <si>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</si>
  <si>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</si>
  <si>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</si>
  <si>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</si>
  <si>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</si>
  <si>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</si>
  <si>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</si>
  <si>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</si>
  <si>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</si>
  <si>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</si>
  <si>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</si>
  <si>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</si>
  <si>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</si>
  <si>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</si>
  <si>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</si>
  <si>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</si>
  <si>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</si>
  <si>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</si>
  <si>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</si>
  <si>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</si>
  <si>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</si>
  <si>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</si>
  <si>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</si>
  <si>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</si>
  <si>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</si>
  <si>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</si>
  <si>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</si>
  <si>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</si>
  <si>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</si>
  <si>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</si>
  <si>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</si>
  <si>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</si>
  <si>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</si>
  <si>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</si>
  <si>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</si>
  <si>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</si>
  <si>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</si>
  <si>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</si>
  <si>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</si>
  <si>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</si>
  <si>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</si>
  <si>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</si>
  <si>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</si>
  <si>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</si>
  <si>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</si>
  <si>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</si>
  <si>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</si>
  <si>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</si>
  <si>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</si>
  <si>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</si>
  <si>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</si>
  <si>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</si>
  <si>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</si>
  <si>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</si>
  <si>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</si>
  <si>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</si>
  <si>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</si>
  <si>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</si>
  <si>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</si>
  <si>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</si>
  <si>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</si>
  <si>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</si>
  <si>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</si>
  <si>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</si>
  <si>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</si>
  <si>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</si>
  <si>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</si>
  <si>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</si>
  <si>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</si>
  <si>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</si>
  <si>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</si>
  <si>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</si>
  <si>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</si>
  <si>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</si>
  <si>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</si>
  <si>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</si>
  <si>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</si>
  <si>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</si>
  <si>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</si>
  <si>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</si>
  <si>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</si>
  <si>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</si>
  <si>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</si>
  <si>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</si>
  <si>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</si>
  <si>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</si>
  <si>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</si>
  <si>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</si>
  <si>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</si>
  <si>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</si>
  <si>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</si>
  <si>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</si>
  <si>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</si>
  <si>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</si>
  <si>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</si>
  <si>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</si>
  <si>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</si>
  <si>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</si>
  <si>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</si>
  <si>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</si>
  <si>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</si>
  <si>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</si>
  <si>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</si>
  <si>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</si>
  <si>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</si>
  <si>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</si>
  <si>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</si>
  <si>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</si>
  <si>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</si>
  <si>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</si>
  <si>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</si>
  <si>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</si>
  <si>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</si>
  <si>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</si>
  <si>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</si>
  <si>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</si>
  <si>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</si>
  <si>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</si>
  <si>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</si>
  <si>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</si>
  <si>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</si>
  <si>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</si>
  <si>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</si>
  <si>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</si>
  <si>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</si>
  <si>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</si>
  <si>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</si>
  <si>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</si>
  <si>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</si>
  <si>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</si>
  <si>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</si>
  <si>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</si>
  <si>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</si>
  <si>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</si>
  <si>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</si>
  <si>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</si>
  <si>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</si>
  <si>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</si>
  <si>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</si>
  <si>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</si>
  <si>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</si>
  <si>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</si>
  <si>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</si>
  <si>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</si>
  <si>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</si>
  <si>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</si>
  <si>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</si>
  <si>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</si>
  <si>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</si>
  <si>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</si>
  <si>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</si>
  <si>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</si>
  <si>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</si>
  <si>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</si>
  <si>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</si>
  <si>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</si>
  <si>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</si>
  <si>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</si>
  <si>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</si>
  <si>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</si>
  <si>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</si>
  <si>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</si>
  <si>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</si>
  <si>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</si>
  <si>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</si>
  <si>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</si>
  <si>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</si>
  <si>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</si>
  <si>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</si>
  <si>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</si>
  <si>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</si>
  <si>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</si>
  <si>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</si>
  <si>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</si>
  <si>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</si>
  <si>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</si>
  <si>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</si>
  <si>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</si>
  <si>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</si>
  <si>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</si>
  <si>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</si>
  <si>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</si>
  <si>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</si>
  <si>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</si>
  <si>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</si>
  <si>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</si>
  <si>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</si>
  <si>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</si>
  <si>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</si>
  <si>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</si>
  <si>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</si>
  <si>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</si>
  <si>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</si>
  <si>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</si>
  <si>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</si>
  <si>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</si>
  <si>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</si>
  <si>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</si>
  <si>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</si>
  <si>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</si>
  <si>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</si>
  <si>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</si>
  <si>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</si>
  <si>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</si>
  <si>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</si>
  <si>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</si>
  <si>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</si>
  <si>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</si>
  <si>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</si>
  <si>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</si>
  <si>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</si>
  <si>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</si>
  <si>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</si>
  <si>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</si>
  <si>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</si>
  <si>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</si>
  <si>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</si>
  <si>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</si>
  <si>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</si>
  <si>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</si>
  <si>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</si>
  <si>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</si>
  <si>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</si>
  <si>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</si>
  <si>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</si>
  <si>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</si>
  <si>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</si>
  <si>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</si>
  <si>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</si>
  <si>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</si>
  <si>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</si>
  <si>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</si>
  <si>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</si>
  <si>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</si>
  <si>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</si>
  <si>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</si>
  <si>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</si>
  <si>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</si>
  <si>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</si>
  <si>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</si>
  <si>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</si>
  <si>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</si>
  <si>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</si>
  <si>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</si>
  <si>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</si>
  <si>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</si>
  <si>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</si>
  <si>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</si>
  <si>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</si>
  <si>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</si>
  <si>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</si>
  <si>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</si>
  <si>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</si>
  <si>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</si>
  <si>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</si>
  <si>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</si>
  <si>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</si>
  <si>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</si>
  <si>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</si>
  <si>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</si>
  <si>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</si>
  <si>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</si>
  <si>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</si>
  <si>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</si>
  <si>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</si>
  <si>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</si>
  <si>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</si>
  <si>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</si>
  <si>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</si>
  <si>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</si>
  <si>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</si>
  <si>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</si>
  <si>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</si>
  <si>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</si>
  <si>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</si>
  <si>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</si>
  <si>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</si>
  <si>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</si>
  <si>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</si>
  <si>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</si>
  <si>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</si>
  <si>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</si>
  <si>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</si>
  <si>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</si>
  <si>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</si>
  <si>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</si>
  <si>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</si>
  <si>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</si>
  <si>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</si>
  <si>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</si>
  <si>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</si>
  <si>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</si>
  <si>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</si>
  <si>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</si>
  <si>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</si>
  <si>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</si>
  <si>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</si>
  <si>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</si>
  <si>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</si>
  <si>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</si>
  <si>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</si>
  <si>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</si>
  <si>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</si>
  <si>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</si>
  <si>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</si>
  <si>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</si>
  <si>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</si>
  <si>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</si>
  <si>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</si>
  <si>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</si>
  <si>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</si>
  <si>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</si>
  <si>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</si>
  <si>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</si>
  <si>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</si>
  <si>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</si>
  <si>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</si>
  <si>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</si>
  <si>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</si>
  <si>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</si>
  <si>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</si>
  <si>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</si>
  <si>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</si>
  <si>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</si>
  <si>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</si>
  <si>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</si>
  <si>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</si>
  <si>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</si>
  <si>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</si>
  <si>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</si>
  <si>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</si>
  <si>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</si>
  <si>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</si>
  <si>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</si>
  <si>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</si>
  <si>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</si>
  <si>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</si>
  <si>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</si>
  <si>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</si>
  <si>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</si>
  <si>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</si>
  <si>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</si>
  <si>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</si>
  <si>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</si>
  <si>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</si>
  <si>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</si>
  <si>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</si>
  <si>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</si>
  <si>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</si>
  <si>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</si>
  <si>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</si>
  <si>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</si>
  <si>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</si>
  <si>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</si>
  <si>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</si>
  <si>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</si>
  <si>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</si>
  <si>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</si>
  <si>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</si>
  <si>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</si>
  <si>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</si>
  <si>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</si>
  <si>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</si>
  <si>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</si>
  <si>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</si>
  <si>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</si>
  <si>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</si>
  <si>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</si>
  <si>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</si>
  <si>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</si>
  <si>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</si>
  <si>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</si>
  <si>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</si>
  <si>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</si>
  <si>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</si>
  <si>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</si>
  <si>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</si>
  <si>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</si>
  <si>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</si>
  <si>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</si>
  <si>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</si>
  <si>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</si>
  <si>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</si>
  <si>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</si>
  <si>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</si>
  <si>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</si>
  <si>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</si>
  <si>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</si>
  <si>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</si>
  <si>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</si>
  <si>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</si>
  <si>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</si>
  <si>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</si>
  <si>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</si>
  <si>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</si>
  <si>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</si>
  <si>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</si>
  <si>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</si>
  <si>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</si>
  <si>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</si>
  <si>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</si>
  <si>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</si>
  <si>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</si>
  <si>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</si>
  <si>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</si>
  <si>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</si>
  <si>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</si>
  <si>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</si>
  <si>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</si>
  <si>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</si>
  <si>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</si>
  <si>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</si>
  <si>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</si>
  <si>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</si>
  <si>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</si>
  <si>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</si>
  <si>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</si>
  <si>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</si>
  <si>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</si>
  <si>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</si>
  <si>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</si>
  <si>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</si>
  <si>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</si>
  <si>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</si>
  <si>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</si>
  <si>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</si>
  <si>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</si>
  <si>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</si>
  <si>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</si>
  <si>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</si>
  <si>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</si>
  <si>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</si>
  <si>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</si>
  <si>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</si>
  <si>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</si>
  <si>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</si>
  <si>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</si>
  <si>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</si>
  <si>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</si>
  <si>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</si>
  <si>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</si>
  <si>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</si>
  <si>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</si>
  <si>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</si>
  <si>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</si>
  <si>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</si>
  <si>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</si>
  <si>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</si>
  <si>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</si>
  <si>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</si>
  <si>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</si>
  <si>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</si>
  <si>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</si>
  <si>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</si>
  <si>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</si>
  <si>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</si>
  <si>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</si>
  <si>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</si>
  <si>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</si>
  <si>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</si>
  <si>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</si>
  <si>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</si>
  <si>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</si>
  <si>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</si>
  <si>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</si>
  <si>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</si>
  <si>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</si>
  <si>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</si>
  <si>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</si>
  <si>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</si>
  <si>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</si>
  <si>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</si>
  <si>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</si>
  <si>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</si>
  <si>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</si>
  <si>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</si>
  <si>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</si>
  <si>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</si>
  <si>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</si>
  <si>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</si>
  <si>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</si>
  <si>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</si>
  <si>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</si>
  <si>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</si>
  <si>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</si>
  <si>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</si>
  <si>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</si>
  <si>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</si>
  <si>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</si>
  <si>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</si>
  <si>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</si>
  <si>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</si>
  <si>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</si>
  <si>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</si>
  <si>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</si>
  <si>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</si>
  <si>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</si>
  <si>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</si>
  <si>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</si>
  <si>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</si>
  <si>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</si>
  <si>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</si>
  <si>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</si>
  <si>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</si>
  <si>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</si>
  <si>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</si>
  <si>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</si>
  <si>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</si>
  <si>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</si>
  <si>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</si>
  <si>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</si>
  <si>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</si>
  <si>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</si>
  <si>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</si>
  <si>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</si>
  <si>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</si>
  <si>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</si>
  <si>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</si>
  <si>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</si>
  <si>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</si>
  <si>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</si>
  <si>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</si>
  <si>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</si>
  <si>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</si>
  <si>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</si>
  <si>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</si>
  <si>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</si>
  <si>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</si>
  <si>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</si>
  <si>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</si>
  <si>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</si>
  <si>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</si>
  <si>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</si>
  <si>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</si>
  <si>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</si>
  <si>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</si>
  <si>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</si>
  <si>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</si>
  <si>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</si>
  <si>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</si>
  <si>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</si>
  <si>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</si>
  <si>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</si>
  <si>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</si>
  <si>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</si>
  <si>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</si>
  <si>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</si>
  <si>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</si>
  <si>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</si>
  <si>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</si>
  <si>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</si>
  <si>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</si>
  <si>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</si>
  <si>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</si>
  <si>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</si>
  <si>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</si>
  <si>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</si>
  <si>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</si>
  <si>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</si>
  <si>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</si>
  <si>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</si>
  <si>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</si>
  <si>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</si>
  <si>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</si>
  <si>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</si>
  <si>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</si>
  <si>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</si>
  <si>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</si>
  <si>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</si>
  <si>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</si>
  <si>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</si>
  <si>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</si>
  <si>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</si>
  <si>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</si>
  <si>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</si>
  <si>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</si>
  <si>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</si>
  <si>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</si>
  <si>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</si>
  <si>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</si>
  <si>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</si>
  <si>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</si>
  <si>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</si>
  <si>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</si>
  <si>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</si>
  <si>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</si>
  <si>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</si>
  <si>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</si>
  <si>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</si>
  <si>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</si>
  <si>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</si>
  <si>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</si>
  <si>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</si>
  <si>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</si>
  <si>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</si>
  <si>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</si>
  <si>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</si>
  <si>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</si>
  <si>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</si>
  <si>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</si>
  <si>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</si>
  <si>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</si>
  <si>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</si>
  <si>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</si>
  <si>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</si>
  <si>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</si>
  <si>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</si>
  <si>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</si>
  <si>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</si>
  <si>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</si>
  <si>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</si>
  <si>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</si>
  <si>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</si>
  <si>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</si>
  <si>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</si>
  <si>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</si>
  <si>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</si>
  <si>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</si>
  <si>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</si>
  <si>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</si>
  <si>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</si>
  <si>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</si>
  <si>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</si>
  <si>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</si>
  <si>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</si>
  <si>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</si>
  <si>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</si>
  <si>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</si>
  <si>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</si>
  <si>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</si>
  <si>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</si>
  <si>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</si>
  <si>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</si>
  <si>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</si>
  <si>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</si>
  <si>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</si>
  <si>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</si>
  <si>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</si>
  <si>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</si>
  <si>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</si>
  <si>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</si>
  <si>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</si>
  <si>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</si>
  <si>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</si>
  <si>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</si>
  <si>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</si>
  <si>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</si>
  <si>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</si>
  <si>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</si>
  <si>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</si>
  <si>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</si>
  <si>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</si>
  <si>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</si>
  <si>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</si>
  <si>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</si>
  <si>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</si>
  <si>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</si>
  <si>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</si>
  <si>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</si>
  <si>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</si>
  <si>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</si>
  <si>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</si>
  <si>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</si>
  <si>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</si>
  <si>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</si>
  <si>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</si>
  <si>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</si>
  <si>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</si>
  <si>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</si>
  <si>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</si>
  <si>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</si>
  <si>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</si>
  <si>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</si>
  <si>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</si>
  <si>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</si>
  <si>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</si>
  <si>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</si>
  <si>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</si>
  <si>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</si>
  <si>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</si>
  <si>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</si>
  <si>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</si>
  <si>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</si>
  <si>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</si>
  <si>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</si>
  <si>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</si>
  <si>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</si>
  <si>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</si>
  <si>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</si>
  <si>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</si>
  <si>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</si>
  <si>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</si>
  <si>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</si>
  <si>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</si>
  <si>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</si>
  <si>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</si>
  <si>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</si>
  <si>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</si>
  <si>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</si>
  <si>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</si>
  <si>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</si>
  <si>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</si>
  <si>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</si>
  <si>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</si>
  <si>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</si>
  <si>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</si>
  <si>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</si>
  <si>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</si>
  <si>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</si>
  <si>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</si>
  <si>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</si>
  <si>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</si>
  <si>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</si>
  <si>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</si>
  <si>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</si>
  <si>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</si>
  <si>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</si>
  <si>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</si>
  <si>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</si>
  <si>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</si>
  <si>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</si>
  <si>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</si>
  <si>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</si>
  <si>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</si>
  <si>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</si>
  <si>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</si>
  <si>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</si>
  <si>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</si>
  <si>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</si>
  <si>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</si>
  <si>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</si>
  <si>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</si>
  <si>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</si>
  <si>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</si>
  <si>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</si>
  <si>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</si>
  <si>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</si>
  <si>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</si>
  <si>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</si>
  <si>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</si>
  <si>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</si>
  <si>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</si>
  <si>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</si>
  <si>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</si>
  <si>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</si>
  <si>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</si>
  <si>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</si>
  <si>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</si>
  <si>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</si>
  <si>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</si>
  <si>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</si>
  <si>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</si>
  <si>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</si>
  <si>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</si>
  <si>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</si>
  <si>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</si>
  <si>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</si>
  <si>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</si>
  <si>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</si>
  <si>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</si>
  <si>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</si>
  <si>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</si>
  <si>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</si>
  <si>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</si>
  <si>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</si>
  <si>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</si>
  <si>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</si>
  <si>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</si>
  <si>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</si>
  <si>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</si>
  <si>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</si>
  <si>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</si>
  <si>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</si>
  <si>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</si>
  <si>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</si>
  <si>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</si>
  <si>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</si>
  <si>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</si>
  <si>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</si>
  <si>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</si>
  <si>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</si>
  <si>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</si>
  <si>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</si>
  <si>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</si>
  <si>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</si>
  <si>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</si>
  <si>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</si>
  <si>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</si>
  <si>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</si>
  <si>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</si>
  <si>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</si>
  <si>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</si>
  <si>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</si>
  <si>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</si>
  <si>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</si>
  <si>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</si>
  <si>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</si>
  <si>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</si>
  <si>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</si>
  <si>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</si>
  <si>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</si>
  <si>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</si>
  <si>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</si>
  <si>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</si>
  <si>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</si>
  <si>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</si>
  <si>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</si>
  <si>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</si>
  <si>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</si>
  <si>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</si>
  <si>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</si>
  <si>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</si>
  <si>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</si>
  <si>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</si>
  <si>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</si>
  <si>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</si>
  <si>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</si>
  <si>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</si>
  <si>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</si>
  <si>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</si>
  <si>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</si>
  <si>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</si>
  <si>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</si>
  <si>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</si>
  <si>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</si>
  <si>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</si>
  <si>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</si>
  <si>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</si>
  <si>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</si>
  <si>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</si>
  <si>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</si>
  <si>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</si>
  <si>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</si>
  <si>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</si>
  <si>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</si>
  <si>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</si>
  <si>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</si>
  <si>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</si>
  <si>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</si>
  <si>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</si>
  <si>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</si>
  <si>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</si>
  <si>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</si>
  <si>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</si>
  <si>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</si>
  <si>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</si>
  <si>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</si>
  <si>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</si>
  <si>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</si>
  <si>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</si>
  <si>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</si>
  <si>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</si>
  <si>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</si>
  <si>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</si>
  <si>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</si>
  <si>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</si>
  <si>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</si>
  <si>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</si>
  <si>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</si>
  <si>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</si>
  <si>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</si>
  <si>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</si>
  <si>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</si>
  <si>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</si>
  <si>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</si>
  <si>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</si>
  <si>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</si>
  <si>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</si>
  <si>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</si>
  <si>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</si>
  <si>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</si>
  <si>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</si>
  <si>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</si>
  <si>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</si>
  <si>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</si>
  <si>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</si>
  <si>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</si>
  <si>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</si>
  <si>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</si>
  <si>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</si>
  <si>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</si>
  <si>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</si>
  <si>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</si>
  <si>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</si>
  <si>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</si>
  <si>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</si>
  <si>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</si>
  <si>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</si>
  <si>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</si>
  <si>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</si>
  <si>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</si>
  <si>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</si>
  <si>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</si>
  <si>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</si>
  <si>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</si>
  <si>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</si>
  <si>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</si>
  <si>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</si>
  <si>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</si>
  <si>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</si>
  <si>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</si>
  <si>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</si>
  <si>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</si>
  <si>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</si>
  <si>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</si>
  <si>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</si>
  <si>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</si>
  <si>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</si>
  <si>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</si>
  <si>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</si>
  <si>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</si>
  <si>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</si>
  <si>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</si>
  <si>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</si>
  <si>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</si>
  <si>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</si>
  <si>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</si>
  <si>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</si>
  <si>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</si>
  <si>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</si>
  <si>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</si>
  <si>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</si>
  <si>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</si>
  <si>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</si>
  <si>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</si>
  <si>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</si>
  <si>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</si>
  <si>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</si>
  <si>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</si>
  <si>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</si>
  <si>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</si>
  <si>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</si>
  <si>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</si>
  <si>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</si>
  <si>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</si>
  <si>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</si>
  <si>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</si>
  <si>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</si>
  <si>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</si>
  <si>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</si>
  <si>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</si>
  <si>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</si>
  <si>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</si>
  <si>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</si>
  <si>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</si>
  <si>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</si>
  <si>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</si>
  <si>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</si>
  <si>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</si>
  <si>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</si>
  <si>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</si>
  <si>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</si>
  <si>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</si>
  <si>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</si>
  <si>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</si>
  <si>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</si>
  <si>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</si>
  <si>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</si>
  <si>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</si>
  <si>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</si>
  <si>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</si>
  <si>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</si>
  <si>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</si>
  <si>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</si>
  <si>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</si>
  <si>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</si>
  <si>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</si>
  <si>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</si>
  <si>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</si>
  <si>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</si>
  <si>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</si>
  <si>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</si>
  <si>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</si>
  <si>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</si>
  <si>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</si>
  <si>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</si>
  <si>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</si>
  <si>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</si>
  <si>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</si>
  <si>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</si>
  <si>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</si>
  <si>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</si>
  <si>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</si>
  <si>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</si>
  <si>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</si>
  <si>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</si>
  <si>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</si>
  <si>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</si>
  <si>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</si>
  <si>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</si>
  <si>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</si>
  <si>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</si>
  <si>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</si>
  <si>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</si>
  <si>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</si>
  <si>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</si>
  <si>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</si>
  <si>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</si>
  <si>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</si>
  <si>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</si>
  <si>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</si>
  <si>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</si>
  <si>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</si>
  <si>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</si>
  <si>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</si>
  <si>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</si>
  <si>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</si>
  <si>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</si>
  <si>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</si>
  <si>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</si>
  <si>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</si>
  <si>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</si>
  <si>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</si>
  <si>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</si>
  <si>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</si>
  <si>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</si>
  <si>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</si>
  <si>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</si>
  <si>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</si>
  <si>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</si>
  <si>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</si>
  <si>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</si>
  <si>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</si>
  <si>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</si>
  <si>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</si>
  <si>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</si>
  <si>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</si>
  <si>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</si>
  <si>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</si>
  <si>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</si>
  <si>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</si>
  <si>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</si>
  <si>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</si>
  <si>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</si>
  <si>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</si>
  <si>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</si>
  <si>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</si>
  <si>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</si>
  <si>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</si>
  <si>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</si>
  <si>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</si>
  <si>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</si>
  <si>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</si>
  <si>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</si>
  <si>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</si>
  <si>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</si>
  <si>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</si>
  <si>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</si>
  <si>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</si>
  <si>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</si>
  <si>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</si>
  <si>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</si>
  <si>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</si>
  <si>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</si>
  <si>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</si>
  <si>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</si>
  <si>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</si>
  <si>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</si>
  <si>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</si>
  <si>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</si>
  <si>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</si>
  <si>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</si>
  <si>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</si>
  <si>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</si>
  <si>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</si>
  <si>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</si>
  <si>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</si>
  <si>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</si>
  <si>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</si>
  <si>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</si>
  <si>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</si>
  <si>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</si>
  <si>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</si>
  <si>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</si>
  <si>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</si>
  <si>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</si>
  <si>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</si>
  <si>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</si>
  <si>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</si>
  <si>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</si>
  <si>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</si>
  <si>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</si>
  <si>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</si>
  <si>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</si>
  <si>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</si>
  <si>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</si>
  <si>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</si>
  <si>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</si>
  <si>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</si>
  <si>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</si>
  <si>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</si>
  <si>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</si>
  <si>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</si>
  <si>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</si>
  <si>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</si>
  <si>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</si>
  <si>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</si>
  <si>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</si>
  <si>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</si>
  <si>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</si>
  <si>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</si>
  <si>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</si>
  <si>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</si>
  <si>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</si>
  <si>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</si>
  <si>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</si>
  <si>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</si>
  <si>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</si>
  <si>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</si>
  <si>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</si>
  <si>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</si>
  <si>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</si>
  <si>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</si>
  <si>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</si>
  <si>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</si>
  <si>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</si>
  <si>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</si>
  <si>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</si>
  <si>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</si>
  <si>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</si>
  <si>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</si>
  <si>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</si>
  <si>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</si>
  <si>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</si>
  <si>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</si>
  <si>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</si>
  <si>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</si>
  <si>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</si>
  <si>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</si>
  <si>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</si>
  <si>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</si>
  <si>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</si>
  <si>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</si>
  <si>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</si>
  <si>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</si>
  <si>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</si>
  <si>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</si>
  <si>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</si>
  <si>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</si>
  <si>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</si>
  <si>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</si>
  <si>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</si>
  <si>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</si>
  <si>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</si>
  <si>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</si>
  <si>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</si>
  <si>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</si>
  <si>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</si>
  <si>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</si>
  <si>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</si>
  <si>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</si>
  <si>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</si>
  <si>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</si>
  <si>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</si>
  <si>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</si>
  <si>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</si>
  <si>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</si>
  <si>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</si>
  <si>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</si>
  <si>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</si>
  <si>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</si>
  <si>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</si>
  <si>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</si>
  <si>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</si>
  <si>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</si>
  <si>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</si>
  <si>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</si>
  <si>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</si>
  <si>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</si>
  <si>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</si>
  <si>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</si>
  <si>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</si>
  <si>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</si>
  <si>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</si>
  <si>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</si>
  <si>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</si>
  <si>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</si>
  <si>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</si>
  <si>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</si>
  <si>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</si>
  <si>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</si>
  <si>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</si>
  <si>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</si>
  <si>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</si>
  <si>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</si>
  <si>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</si>
  <si>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</si>
  <si>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</si>
  <si>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</si>
  <si>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</si>
  <si>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</si>
  <si>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</si>
  <si>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</si>
  <si>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</si>
  <si>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</si>
  <si>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</si>
  <si>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</si>
  <si>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</si>
  <si>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</si>
  <si>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</si>
  <si>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</si>
  <si>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</si>
  <si>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</si>
  <si>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</si>
  <si>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</si>
  <si>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</si>
  <si>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</si>
  <si>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</si>
  <si>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</si>
  <si>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</si>
  <si>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</si>
  <si>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</si>
  <si>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</si>
  <si>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</si>
  <si>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</si>
  <si>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</si>
  <si>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</si>
  <si>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</si>
  <si>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</si>
  <si>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</si>
  <si>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</si>
  <si>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</si>
  <si>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</si>
  <si>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</si>
  <si>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</si>
  <si>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</si>
  <si>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</si>
  <si>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</si>
  <si>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</si>
  <si>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</si>
  <si>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</si>
  <si>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</si>
  <si>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</si>
  <si>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</si>
  <si>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</si>
  <si>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</si>
  <si>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</si>
  <si>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</si>
  <si>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</si>
  <si>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</si>
  <si>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</si>
  <si>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</si>
  <si>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</si>
  <si>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</si>
  <si>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</si>
  <si>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</si>
  <si>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</si>
  <si>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</si>
  <si>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</si>
  <si>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</si>
  <si>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</si>
  <si>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</si>
  <si>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</si>
  <si>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</si>
  <si>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</si>
  <si>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</si>
  <si>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</si>
  <si>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</si>
  <si>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</si>
  <si>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</si>
  <si>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</si>
  <si>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</si>
  <si>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</si>
  <si>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</si>
  <si>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</si>
  <si>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</si>
  <si>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</si>
  <si>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</si>
  <si>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</si>
  <si>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</si>
  <si>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</si>
  <si>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</si>
  <si>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</si>
  <si>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</si>
  <si>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</si>
  <si>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</si>
  <si>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</si>
  <si>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</si>
  <si>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</si>
  <si>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</si>
  <si>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</si>
  <si>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</si>
  <si>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</si>
  <si>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</si>
  <si>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</si>
  <si>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</si>
  <si>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</si>
  <si>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</si>
  <si>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</si>
  <si>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</si>
  <si>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</si>
  <si>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</si>
  <si>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</si>
  <si>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</si>
  <si>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</si>
  <si>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</si>
  <si>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</si>
  <si>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</si>
  <si>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</si>
  <si>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</si>
  <si>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</si>
  <si>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</si>
  <si>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</si>
  <si>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</si>
  <si>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</si>
  <si>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</si>
  <si>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</si>
  <si>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</si>
  <si>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</si>
  <si>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</si>
  <si>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</si>
  <si>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</si>
  <si>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</si>
  <si>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</si>
  <si>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</si>
  <si>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</si>
  <si>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</si>
  <si>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</si>
  <si>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</si>
  <si>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</si>
  <si>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</si>
  <si>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</si>
  <si>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</si>
  <si>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</si>
  <si>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</si>
  <si>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</si>
  <si>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</si>
  <si>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</si>
  <si>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</si>
  <si>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</si>
  <si>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</si>
  <si>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</si>
  <si>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</si>
  <si>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</si>
  <si>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</si>
  <si>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</si>
  <si>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</si>
  <si>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</si>
  <si>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</si>
  <si>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</si>
  <si>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</si>
  <si>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</si>
  <si>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</si>
  <si>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</si>
  <si>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</si>
  <si>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</si>
  <si>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</si>
  <si>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</si>
  <si>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</si>
  <si>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</si>
  <si>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</si>
  <si>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</si>
  <si>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</si>
  <si>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</si>
  <si>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</si>
  <si>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</si>
  <si>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</si>
  <si>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</si>
  <si>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</si>
  <si>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</si>
  <si>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</si>
  <si>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</si>
  <si>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</si>
  <si>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</si>
  <si>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</si>
  <si>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</si>
  <si>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</si>
  <si>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</si>
  <si>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</si>
  <si>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</si>
  <si>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</si>
  <si>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</si>
  <si>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</si>
  <si>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</si>
  <si>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</si>
  <si>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</si>
  <si>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</si>
  <si>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</si>
  <si>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</si>
  <si>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</si>
  <si>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</si>
  <si>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</si>
  <si>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</si>
  <si>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</si>
  <si>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</si>
  <si>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</si>
  <si>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</si>
  <si>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</si>
  <si>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</si>
  <si>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</si>
  <si>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</si>
  <si>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</si>
  <si>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</si>
  <si>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</si>
  <si>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</si>
  <si>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</si>
  <si>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</si>
  <si>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</si>
  <si>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</si>
  <si>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</si>
  <si>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</si>
  <si>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</si>
  <si>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</si>
  <si>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</si>
  <si>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</si>
  <si>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</si>
  <si>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</si>
  <si>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</si>
  <si>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</si>
  <si>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</si>
  <si>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</si>
  <si>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</si>
  <si>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</si>
  <si>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</si>
  <si>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</si>
  <si>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</si>
  <si>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</si>
  <si>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</si>
  <si>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</si>
  <si>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</si>
  <si>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</si>
  <si>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</si>
  <si>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</si>
  <si>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</si>
  <si>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</si>
  <si>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</si>
  <si>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</si>
  <si>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</si>
  <si>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</si>
  <si>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</si>
  <si>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</si>
  <si>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</si>
  <si>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</si>
  <si>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</si>
  <si>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</si>
  <si>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</si>
  <si>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</si>
  <si>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</si>
  <si>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</si>
  <si>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</si>
  <si>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</si>
  <si>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</si>
  <si>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</si>
  <si>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</si>
  <si>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</si>
  <si>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</si>
  <si>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</si>
  <si>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</si>
  <si>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</si>
  <si>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</si>
  <si>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</si>
  <si>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</si>
  <si>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</si>
  <si>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</si>
  <si>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</si>
  <si>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</si>
  <si>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</si>
  <si>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</si>
  <si>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</si>
  <si>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</si>
  <si>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</si>
  <si>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</si>
  <si>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</si>
  <si>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</si>
  <si>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</si>
  <si>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</si>
  <si>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</si>
  <si>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</si>
  <si>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</si>
  <si>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</si>
  <si>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</si>
  <si>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</si>
  <si>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</si>
  <si>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</si>
  <si>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</si>
  <si>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</si>
  <si>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</si>
  <si>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</si>
  <si>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</si>
  <si>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</si>
  <si>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</si>
  <si>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</si>
  <si>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</si>
  <si>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</si>
  <si>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</si>
  <si>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</si>
  <si>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</si>
  <si>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</si>
  <si>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</si>
  <si>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</si>
  <si>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</si>
  <si>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</si>
  <si>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</si>
  <si>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</si>
  <si>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</si>
  <si>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</si>
  <si>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</si>
  <si>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</si>
  <si>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</si>
  <si>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</si>
  <si>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</si>
  <si>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</si>
  <si>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</si>
  <si>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</si>
  <si>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</si>
  <si>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</si>
  <si>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</si>
  <si>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</si>
  <si>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</si>
  <si>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</si>
  <si>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</si>
  <si>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</si>
  <si>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</si>
  <si>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</si>
  <si>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</si>
  <si>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</si>
  <si>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</si>
  <si>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</si>
  <si>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</si>
  <si>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</si>
  <si>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</si>
  <si>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</si>
  <si>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</si>
  <si>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</si>
  <si>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</si>
  <si>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</si>
  <si>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</si>
  <si>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</si>
  <si>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</si>
  <si>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</si>
  <si>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</si>
  <si>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</si>
  <si>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</si>
  <si>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</si>
  <si>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</si>
  <si>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</si>
  <si>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</si>
  <si>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</si>
  <si>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</si>
  <si>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</si>
  <si>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</si>
  <si>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</si>
  <si>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</si>
  <si>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</si>
  <si>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</si>
  <si>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</si>
  <si>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</si>
  <si>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</si>
  <si>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</si>
  <si>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</si>
  <si>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</si>
  <si>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</si>
  <si>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</si>
  <si>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</si>
  <si>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</si>
  <si>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</si>
  <si>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</si>
  <si>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</si>
  <si>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</si>
  <si>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</si>
  <si>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</si>
  <si>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</si>
  <si>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</si>
  <si>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</si>
  <si>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</si>
  <si>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</si>
  <si>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</si>
  <si>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</si>
  <si>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</si>
  <si>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</si>
  <si>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</si>
  <si>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</si>
  <si>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</si>
  <si>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</si>
  <si>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</si>
  <si>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</si>
  <si>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</si>
  <si>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</si>
  <si>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</si>
  <si>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</si>
  <si>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</si>
  <si>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</si>
  <si>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</si>
  <si>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</si>
  <si>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</si>
  <si>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</si>
  <si>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</si>
  <si>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</si>
  <si>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</si>
  <si>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</si>
  <si>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</si>
  <si>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</si>
  <si>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</si>
  <si>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</si>
  <si>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</si>
  <si>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</si>
  <si>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</si>
  <si>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</si>
  <si>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</si>
  <si>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</si>
  <si>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</si>
  <si>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</si>
  <si>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</si>
  <si>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</si>
  <si>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</si>
  <si>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</si>
  <si>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</si>
  <si>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</si>
  <si>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</si>
  <si>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</si>
  <si>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</si>
  <si>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</si>
  <si>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</si>
  <si>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</si>
  <si>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</si>
  <si>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</si>
  <si>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</si>
  <si>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</si>
  <si>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</si>
  <si>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</si>
  <si>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</si>
  <si>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</si>
  <si>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</si>
  <si>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</si>
  <si>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</si>
  <si>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</si>
  <si>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</si>
  <si>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</si>
  <si>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</si>
  <si>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</si>
  <si>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</si>
  <si>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</si>
  <si>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</si>
  <si>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</si>
  <si>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</si>
  <si>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</si>
  <si>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</si>
  <si>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</si>
  <si>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</si>
  <si>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</si>
  <si>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</si>
  <si>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</si>
  <si>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</si>
  <si>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</si>
  <si>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</si>
  <si>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</si>
  <si>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</si>
  <si>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</si>
  <si>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</si>
  <si>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</si>
  <si>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</si>
  <si>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</si>
  <si>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</si>
  <si>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</si>
  <si>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</si>
  <si>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</si>
  <si>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</si>
  <si>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</si>
  <si>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</si>
  <si>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</si>
  <si>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</si>
  <si>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</si>
  <si>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</si>
  <si>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</si>
  <si>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</si>
  <si>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</si>
  <si>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</si>
  <si>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</si>
  <si>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</si>
  <si>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</si>
  <si>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</si>
  <si>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</si>
  <si>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</si>
  <si>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</si>
  <si>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</si>
  <si>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</si>
  <si>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</si>
  <si>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</si>
  <si>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</si>
  <si>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</si>
  <si>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</si>
  <si>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</si>
  <si>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</si>
  <si>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</si>
  <si>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</si>
  <si>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</si>
  <si>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</si>
  <si>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</si>
  <si>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</si>
  <si>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</si>
  <si>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</si>
  <si>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</si>
  <si>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</si>
  <si>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</si>
  <si>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</si>
  <si>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</si>
  <si>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</si>
  <si>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</si>
  <si>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</si>
  <si>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</si>
  <si>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</si>
  <si>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</si>
  <si>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</si>
  <si>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</si>
  <si>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</si>
  <si>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</si>
  <si>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</si>
  <si>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</si>
  <si>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</si>
  <si>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</si>
  <si>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</si>
  <si>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</si>
  <si>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</si>
  <si>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</si>
  <si>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</si>
  <si>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</si>
  <si>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</si>
  <si>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</si>
  <si>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</si>
  <si>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</si>
  <si>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</si>
  <si>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</si>
  <si>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</si>
  <si>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</si>
  <si>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</si>
  <si>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</si>
  <si>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</si>
  <si>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</si>
  <si>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</si>
  <si>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</si>
  <si>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</si>
  <si>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</si>
  <si>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</si>
  <si>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</si>
  <si>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</si>
  <si>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</si>
  <si>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</si>
  <si>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</si>
  <si>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</si>
  <si>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</si>
  <si>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</si>
  <si>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</si>
  <si>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</si>
  <si>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</si>
  <si>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</si>
  <si>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</si>
  <si>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</si>
  <si>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</si>
  <si>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</si>
  <si>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</si>
  <si>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</si>
  <si>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</si>
  <si>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</si>
  <si>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</si>
  <si>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</si>
  <si>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</si>
  <si>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</si>
  <si>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</si>
  <si>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</si>
  <si>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</si>
  <si>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</si>
  <si>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</si>
  <si>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</si>
  <si>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</si>
  <si>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</si>
  <si>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</si>
  <si>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</si>
  <si>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</si>
  <si>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</si>
  <si>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</si>
  <si>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</si>
  <si>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</si>
  <si>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</si>
  <si>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</si>
  <si>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</si>
  <si>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</si>
  <si>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</si>
  <si>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</si>
  <si>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</si>
  <si>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</si>
  <si>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</si>
  <si>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</si>
  <si>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</si>
  <si>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</si>
  <si>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</si>
  <si>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</si>
  <si>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</si>
  <si>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</si>
  <si>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</si>
  <si>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</si>
  <si>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</si>
  <si>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</si>
  <si>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</si>
  <si>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</si>
  <si>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</si>
  <si>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</si>
  <si>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</si>
  <si>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</si>
  <si>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</si>
  <si>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</si>
  <si>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</si>
  <si>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</si>
  <si>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</si>
  <si>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</si>
  <si>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</si>
  <si>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</si>
  <si>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</si>
  <si>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</si>
  <si>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</si>
  <si>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</si>
  <si>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</si>
  <si>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</si>
  <si>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</si>
  <si>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</si>
  <si>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</si>
  <si>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</si>
  <si>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</si>
  <si>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</si>
  <si>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</si>
  <si>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</si>
  <si>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</si>
  <si>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</si>
  <si>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</si>
  <si>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</si>
  <si>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</si>
  <si>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</si>
  <si>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</si>
  <si>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</si>
  <si>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</si>
  <si>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</si>
  <si>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</si>
  <si>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</si>
  <si>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</si>
  <si>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</si>
  <si>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</si>
  <si>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</si>
  <si>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</si>
  <si>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</si>
  <si>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</si>
  <si>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</si>
  <si>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</si>
  <si>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</si>
  <si>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</si>
  <si>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</si>
  <si>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</si>
  <si>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</si>
  <si>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</si>
  <si>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</si>
  <si>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</si>
  <si>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</si>
  <si>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</si>
  <si>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</si>
  <si>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</si>
  <si>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</si>
  <si>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</si>
  <si>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</si>
  <si>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</si>
  <si>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</si>
  <si>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</si>
  <si>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</si>
  <si>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</si>
  <si>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</si>
  <si>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</si>
  <si>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</si>
  <si>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</si>
  <si>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</si>
  <si>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</si>
  <si>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</si>
  <si>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</si>
  <si>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</si>
  <si>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</si>
  <si>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</si>
  <si>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</si>
  <si>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</si>
  <si>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</si>
  <si>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</si>
  <si>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</si>
  <si>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</si>
  <si>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</si>
  <si>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</si>
  <si>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</si>
  <si>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</si>
  <si>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</si>
  <si>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</si>
  <si>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</si>
  <si>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</si>
  <si>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</si>
  <si>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</si>
  <si>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</si>
  <si>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</si>
  <si>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</si>
  <si>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</si>
  <si>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</si>
  <si>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</si>
  <si>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</si>
  <si>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</si>
  <si>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</si>
  <si>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</si>
  <si>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</si>
  <si>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</si>
  <si>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</si>
  <si>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</si>
  <si>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</si>
  <si>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</si>
  <si>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</si>
  <si>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</si>
  <si>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</si>
  <si>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</si>
  <si>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</si>
  <si>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</si>
  <si>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</si>
  <si>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</si>
  <si>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</si>
  <si>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</si>
  <si>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</si>
  <si>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</si>
  <si>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</si>
  <si>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</si>
  <si>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</si>
  <si>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</si>
  <si>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</si>
  <si>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</si>
  <si>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</si>
  <si>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</si>
  <si>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</si>
  <si>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</si>
  <si>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</si>
  <si>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</si>
  <si>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</si>
  <si>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</si>
  <si>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</si>
  <si>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</si>
  <si>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</si>
  <si>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</si>
  <si>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</si>
  <si>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</si>
  <si>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</si>
  <si>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</si>
  <si>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</si>
  <si>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</si>
  <si>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</si>
  <si>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</si>
  <si>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</si>
  <si>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</si>
  <si>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</si>
  <si>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</si>
  <si>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</si>
  <si>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</si>
  <si>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</si>
  <si>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</si>
  <si>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</si>
  <si>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</si>
  <si>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</si>
  <si>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</si>
  <si>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</si>
  <si>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</si>
  <si>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</si>
  <si>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</si>
  <si>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</si>
  <si>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</si>
  <si>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</si>
  <si>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</si>
  <si>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</si>
  <si>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</si>
  <si>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</si>
  <si>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</si>
  <si>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</si>
  <si>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</si>
  <si>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</si>
  <si>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</si>
  <si>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</si>
  <si>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</si>
  <si>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</si>
  <si>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</si>
  <si>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</si>
  <si>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</si>
  <si>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</si>
  <si>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</si>
  <si>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</si>
  <si>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</si>
  <si>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</si>
  <si>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</si>
  <si>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</si>
  <si>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</si>
  <si>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</si>
  <si>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</si>
  <si>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</si>
  <si>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</si>
  <si>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</si>
  <si>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</si>
  <si>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</si>
  <si>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</si>
  <si>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</si>
  <si>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</si>
  <si>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</si>
  <si>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</si>
  <si>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</si>
  <si>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</si>
  <si>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</si>
  <si>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</si>
  <si>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</si>
  <si>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</si>
  <si>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</si>
  <si>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</si>
  <si>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</si>
  <si>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</si>
  <si>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</si>
  <si>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</si>
  <si>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</si>
  <si>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</si>
  <si>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</si>
  <si>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</si>
  <si>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</si>
  <si>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</si>
  <si>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</si>
  <si>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</si>
  <si>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</si>
  <si>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</si>
  <si>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</si>
  <si>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</si>
  <si>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</si>
  <si>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</si>
  <si>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</si>
  <si>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</si>
  <si>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</si>
  <si>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</si>
  <si>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</si>
  <si>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</si>
  <si>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</si>
  <si>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</si>
  <si>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</si>
  <si>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</si>
  <si>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</si>
  <si>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</si>
  <si>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</si>
  <si>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</si>
  <si>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</si>
  <si>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</si>
  <si>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</si>
  <si>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</si>
  <si>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</si>
  <si>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</si>
  <si>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</si>
  <si>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</si>
  <si>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</si>
  <si>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</si>
  <si>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</si>
  <si>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</si>
  <si>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</si>
  <si>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</si>
  <si>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</si>
  <si>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</si>
  <si>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</si>
  <si>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</si>
  <si>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</si>
  <si>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</si>
  <si>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</si>
  <si>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</si>
  <si>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</si>
  <si>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</si>
  <si>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</si>
  <si>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</si>
  <si>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</si>
  <si>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</si>
  <si>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</si>
  <si>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</si>
  <si>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</si>
  <si>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</si>
  <si>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</si>
  <si>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</si>
  <si>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</si>
  <si>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</si>
  <si>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</si>
  <si>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</si>
  <si>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</si>
  <si>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</si>
  <si>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</si>
  <si>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</si>
  <si>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</si>
  <si>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</si>
  <si>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</si>
  <si>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</si>
  <si>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</si>
  <si>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</si>
  <si>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</si>
  <si>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</si>
  <si>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</si>
  <si>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</si>
  <si>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</si>
  <si>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</si>
  <si>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</si>
  <si>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</si>
  <si>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</si>
  <si>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</si>
  <si>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</si>
  <si>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</si>
  <si>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</si>
  <si>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</si>
  <si>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</si>
  <si>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</si>
  <si>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</si>
  <si>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</si>
  <si>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</si>
  <si>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</si>
  <si>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</si>
  <si>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</si>
  <si>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</si>
  <si>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</si>
  <si>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</si>
  <si>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</si>
  <si>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</si>
  <si>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</si>
  <si>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</si>
  <si>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</si>
  <si>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</si>
  <si>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</si>
  <si>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</si>
  <si>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</si>
  <si>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</si>
  <si>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</si>
  <si>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</si>
  <si>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</si>
  <si>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</si>
  <si>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</si>
  <si>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</si>
  <si>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</si>
  <si>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</si>
  <si>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</si>
  <si>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</si>
  <si>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</si>
  <si>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</si>
  <si>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</si>
  <si>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</si>
  <si>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</si>
  <si>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</si>
  <si>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</si>
  <si>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</si>
  <si>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</si>
  <si>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</si>
  <si>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</si>
  <si>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</si>
  <si>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</si>
  <si>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</si>
  <si>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</si>
  <si>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</si>
  <si>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</si>
  <si>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</si>
  <si>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</si>
  <si>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</si>
  <si>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</si>
  <si>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</si>
  <si>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</si>
  <si>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</si>
  <si>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</si>
  <si>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</si>
  <si>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</si>
  <si>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</si>
  <si>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</si>
  <si>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</si>
  <si>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</si>
  <si>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</si>
  <si>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</si>
  <si>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</si>
  <si>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</si>
  <si>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</si>
  <si>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</si>
  <si>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</si>
  <si>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</si>
  <si>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</si>
  <si>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</si>
  <si>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</si>
  <si>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</si>
  <si>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</si>
  <si>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</si>
  <si>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</si>
  <si>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</si>
  <si>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</si>
  <si>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</si>
  <si>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</si>
  <si>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</si>
  <si>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</si>
  <si>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</si>
  <si>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</si>
  <si>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</si>
  <si>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</si>
  <si>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</si>
  <si>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</si>
  <si>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</si>
  <si>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</si>
  <si>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</si>
  <si>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</si>
  <si>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</si>
  <si>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</si>
  <si>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</si>
  <si>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</si>
  <si>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</si>
  <si>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</si>
  <si>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</si>
  <si>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</si>
  <si>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</si>
  <si>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</si>
  <si>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</si>
  <si>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</si>
  <si>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</si>
  <si>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</si>
  <si>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</si>
  <si>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</si>
  <si>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</si>
  <si>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</si>
  <si>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</si>
  <si>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</si>
  <si>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</si>
  <si>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</si>
  <si>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</si>
  <si>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</si>
  <si>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</si>
  <si>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</si>
  <si>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</si>
  <si>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</si>
  <si>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</si>
  <si>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</si>
  <si>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</si>
  <si>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</si>
  <si>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</si>
  <si>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</si>
  <si>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</si>
  <si>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</si>
  <si>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</si>
  <si>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</si>
  <si>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</si>
  <si>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</si>
  <si>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</si>
  <si>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</si>
  <si>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</si>
  <si>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</si>
  <si>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</si>
  <si>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</si>
  <si>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</si>
  <si>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</si>
  <si>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</si>
  <si>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</si>
  <si>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</si>
  <si>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</si>
  <si>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</si>
  <si>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</si>
  <si>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</si>
  <si>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</si>
  <si>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</si>
  <si>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</si>
  <si>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</si>
  <si>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</si>
  <si>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</si>
  <si>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</si>
  <si>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</si>
  <si>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</si>
  <si>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</si>
  <si>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</si>
  <si>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</si>
  <si>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</si>
  <si>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</si>
  <si>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</si>
  <si>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</si>
  <si>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</si>
  <si>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</si>
  <si>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</si>
  <si>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</si>
  <si>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</si>
  <si>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</si>
  <si>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</si>
  <si>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</si>
  <si>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</si>
  <si>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</si>
  <si>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</si>
  <si>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</si>
  <si>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</si>
  <si>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</si>
  <si>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</si>
  <si>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</si>
  <si>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</si>
  <si>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</si>
  <si>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</si>
  <si>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</si>
  <si>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</si>
  <si>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</si>
  <si>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</si>
  <si>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</si>
  <si>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</si>
  <si>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</si>
  <si>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</si>
  <si>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</si>
  <si>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</si>
  <si>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</si>
  <si>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</si>
  <si>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</si>
  <si>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</si>
  <si>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</si>
  <si>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</si>
  <si>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</si>
  <si>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</si>
  <si>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</si>
  <si>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</si>
  <si>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</si>
  <si>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</si>
  <si>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</si>
  <si>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</si>
  <si>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</si>
  <si>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</si>
  <si>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</si>
  <si>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</si>
  <si>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</si>
  <si>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</si>
  <si>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</si>
  <si>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</si>
  <si>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</si>
  <si>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</si>
  <si>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</si>
  <si>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</si>
  <si>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</si>
  <si>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</si>
  <si>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</si>
  <si>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</si>
  <si>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</si>
  <si>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</si>
  <si>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</si>
  <si>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</si>
  <si>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</si>
  <si>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</si>
  <si>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</si>
  <si>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</si>
  <si>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</si>
  <si>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</si>
  <si>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</si>
  <si>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</si>
  <si>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</si>
  <si>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</si>
  <si>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</si>
  <si>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</si>
  <si>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</si>
  <si>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</si>
  <si>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</si>
  <si>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</si>
  <si>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</si>
  <si>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</si>
  <si>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</si>
  <si>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</si>
  <si>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</si>
  <si>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</si>
  <si>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</si>
  <si>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</si>
  <si>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</si>
  <si>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</si>
  <si>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</si>
  <si>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</si>
  <si>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</si>
  <si>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</si>
  <si>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</si>
  <si>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</si>
  <si>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</si>
  <si>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</si>
  <si>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</si>
  <si>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</si>
  <si>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</si>
  <si>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</si>
  <si>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</si>
  <si>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</si>
  <si>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</si>
  <si>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</si>
  <si>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</si>
  <si>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</si>
  <si>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</si>
  <si>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</si>
  <si>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</si>
  <si>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</si>
  <si>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</si>
  <si>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</si>
  <si>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</si>
  <si>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</si>
  <si>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</si>
  <si>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</si>
  <si>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</si>
  <si>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</si>
  <si>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</si>
  <si>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</si>
  <si>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</si>
  <si>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</si>
  <si>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</si>
  <si>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</si>
  <si>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</si>
  <si>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</si>
  <si>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</si>
  <si>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</si>
  <si>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</si>
  <si>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</si>
  <si>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</si>
  <si>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</si>
  <si>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</si>
  <si>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</si>
  <si>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</si>
  <si>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</si>
  <si>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</si>
  <si>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</si>
  <si>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</si>
  <si>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</si>
  <si>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</si>
  <si>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</si>
  <si>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</si>
  <si>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</si>
  <si>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</si>
  <si>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</si>
  <si>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</si>
  <si>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</si>
  <si>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</si>
  <si>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</si>
  <si>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</si>
  <si>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</si>
  <si>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</si>
  <si>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</si>
  <si>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</si>
  <si>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</si>
  <si>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</si>
  <si>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</si>
  <si>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</si>
  <si>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</si>
  <si>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</si>
  <si>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</si>
  <si>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</si>
  <si>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</si>
  <si>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</si>
  <si>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</si>
  <si>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</si>
  <si>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</si>
  <si>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</si>
  <si>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</si>
  <si>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</si>
  <si>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</si>
  <si>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</si>
  <si>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</si>
  <si>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</si>
  <si>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</si>
  <si>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</si>
  <si>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</si>
  <si>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</si>
  <si>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</si>
  <si>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</si>
  <si>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</si>
  <si>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</si>
  <si>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</si>
  <si>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</si>
  <si>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</si>
  <si>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</si>
  <si>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</si>
  <si>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</si>
  <si>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</si>
  <si>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</si>
  <si>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</si>
  <si>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</si>
  <si>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</si>
  <si>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</si>
  <si>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</si>
  <si>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</si>
  <si>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</si>
  <si>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</si>
  <si>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</si>
  <si>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</si>
  <si>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</si>
  <si>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</si>
  <si>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</si>
  <si>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</si>
  <si>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</si>
  <si>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</si>
  <si>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</si>
  <si>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</si>
  <si>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</si>
  <si>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</si>
  <si>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</si>
  <si>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</si>
  <si>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</si>
  <si>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</si>
  <si>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</si>
  <si>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</si>
  <si>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</si>
  <si>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</si>
  <si>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</si>
  <si>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</si>
  <si>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</si>
  <si>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</si>
  <si>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</si>
  <si>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</si>
  <si>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</si>
  <si>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</si>
  <si>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</si>
  <si>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</si>
  <si>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</si>
  <si>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</si>
  <si>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</si>
  <si>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</si>
  <si>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</si>
  <si>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</si>
  <si>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</si>
  <si>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</si>
  <si>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</si>
  <si>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</si>
  <si>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</si>
  <si>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</si>
  <si>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</si>
  <si>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</si>
  <si>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</si>
  <si>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</si>
  <si>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</si>
  <si>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</si>
  <si>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</si>
  <si>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</si>
  <si>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</si>
  <si>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</si>
  <si>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</si>
  <si>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</si>
  <si>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</si>
  <si>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</si>
  <si>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</si>
  <si>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</si>
  <si>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</si>
  <si>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</si>
  <si>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</si>
  <si>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</si>
  <si>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</si>
  <si>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</si>
  <si>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</si>
  <si>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</si>
  <si>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</si>
  <si>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</si>
  <si>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</si>
  <si>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</si>
  <si>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</si>
  <si>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</si>
  <si>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</si>
  <si>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</si>
  <si>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</si>
  <si>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</si>
  <si>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</si>
  <si>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</si>
  <si>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</si>
  <si>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</si>
  <si>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</si>
  <si>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</si>
  <si>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</si>
  <si>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</si>
  <si>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</si>
  <si>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</si>
  <si>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</si>
  <si>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</si>
  <si>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</si>
  <si>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</si>
  <si>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</si>
  <si>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</si>
  <si>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</si>
  <si>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</si>
  <si>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</si>
  <si>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</si>
  <si>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</si>
  <si>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</si>
  <si>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</si>
  <si>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</si>
  <si>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</si>
  <si>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</si>
  <si>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</si>
  <si>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</si>
  <si>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</si>
  <si>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</si>
  <si>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</si>
  <si>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</si>
  <si>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</si>
  <si>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</si>
  <si>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</si>
  <si>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</si>
  <si>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</si>
  <si>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</si>
  <si>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</si>
  <si>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</si>
  <si>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</si>
  <si>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</si>
  <si>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</si>
  <si>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</si>
  <si>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</si>
  <si>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</si>
  <si>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</si>
  <si>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</si>
  <si>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</si>
  <si>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</si>
  <si>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</si>
  <si>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</si>
  <si>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</si>
  <si>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</si>
  <si>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</si>
  <si>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</si>
  <si>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</si>
  <si>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</si>
  <si>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</si>
  <si>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</si>
  <si>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</si>
  <si>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</si>
  <si>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</si>
  <si>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</si>
  <si>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</si>
  <si>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</si>
  <si>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</si>
  <si>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</si>
  <si>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</si>
  <si>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</si>
  <si>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</si>
  <si>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</si>
  <si>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</si>
  <si>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</si>
  <si>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</si>
  <si>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</si>
  <si>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</si>
  <si>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</si>
  <si>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</si>
  <si>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</si>
  <si>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</si>
  <si>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</si>
  <si>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</si>
  <si>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</si>
  <si>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</si>
  <si>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</si>
  <si>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</si>
  <si>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</si>
  <si>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</si>
  <si>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</si>
  <si>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</si>
  <si>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</si>
  <si>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</si>
  <si>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</si>
  <si>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</si>
  <si>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</si>
  <si>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</si>
  <si>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</si>
  <si>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</si>
  <si>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</si>
  <si>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</si>
  <si>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</si>
  <si>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</si>
  <si>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</si>
  <si>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</si>
  <si>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</si>
  <si>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</si>
  <si>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</si>
  <si>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</si>
  <si>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</si>
  <si>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</si>
  <si>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</si>
  <si>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</si>
  <si>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</si>
  <si>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</si>
  <si>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</si>
  <si>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</si>
  <si>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</si>
  <si>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</si>
  <si>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</si>
  <si>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</si>
  <si>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</si>
  <si>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</si>
  <si>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</si>
  <si>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</si>
  <si>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</si>
  <si>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</si>
  <si>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</si>
  <si>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</si>
  <si>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</si>
  <si>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</si>
  <si>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</si>
  <si>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</si>
  <si>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</si>
  <si>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</si>
  <si>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</si>
  <si>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</si>
  <si>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</si>
  <si>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</si>
  <si>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</si>
  <si>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</si>
  <si>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</si>
  <si>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</si>
  <si>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</si>
  <si>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</si>
  <si>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</si>
  <si>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</si>
  <si>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</si>
  <si>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</si>
  <si>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</si>
  <si>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</si>
  <si>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</si>
  <si>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</si>
  <si>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</si>
  <si>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</si>
  <si>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</si>
  <si>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</si>
  <si>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</si>
  <si>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</si>
  <si>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</si>
  <si>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</si>
  <si>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</si>
  <si>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</si>
  <si>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</si>
  <si>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</si>
  <si>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</si>
  <si>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</si>
  <si>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</si>
  <si>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</si>
  <si>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</si>
  <si>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</si>
  <si>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</si>
  <si>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</si>
  <si>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</si>
  <si>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</si>
  <si>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</si>
  <si>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</si>
  <si>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</si>
  <si>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</si>
  <si>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</si>
  <si>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</si>
  <si>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</si>
  <si>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</si>
  <si>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</si>
  <si>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</si>
  <si>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</si>
  <si>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</si>
  <si>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</si>
  <si>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</si>
  <si>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</si>
  <si>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</si>
  <si>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</si>
  <si>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</si>
  <si>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</si>
  <si>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</si>
  <si>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</si>
  <si>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</si>
  <si>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</si>
  <si>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</si>
  <si>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</si>
  <si>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</si>
  <si>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</si>
  <si>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</si>
  <si>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</si>
  <si>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</si>
  <si>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</si>
  <si>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</si>
  <si>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</si>
  <si>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</si>
  <si>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</si>
  <si>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</si>
  <si>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</si>
  <si>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</si>
  <si>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</si>
  <si>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</si>
  <si>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</si>
  <si>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</si>
  <si>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</si>
  <si>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</si>
  <si>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</si>
  <si>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</si>
  <si>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</si>
  <si>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</si>
  <si>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</si>
  <si>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</si>
  <si>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</si>
  <si>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</si>
  <si>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</si>
  <si>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</si>
  <si>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</si>
  <si>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</si>
  <si>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</si>
  <si>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</si>
  <si>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</si>
  <si>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</si>
  <si>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</si>
  <si>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</si>
  <si>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</si>
  <si>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</si>
  <si>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</si>
  <si>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</si>
  <si>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</si>
  <si>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</si>
  <si>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</si>
  <si>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</si>
  <si>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</si>
  <si>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</si>
  <si>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</si>
  <si>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</si>
  <si>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</si>
  <si>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</si>
  <si>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</si>
  <si>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</si>
  <si>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</si>
  <si>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</si>
  <si>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</si>
  <si>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</si>
  <si>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</si>
  <si>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</si>
  <si>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</si>
  <si>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</si>
  <si>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</si>
  <si>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</si>
  <si>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</si>
  <si>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</si>
  <si>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</si>
  <si>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</si>
  <si>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</si>
  <si>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</si>
  <si>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</si>
  <si>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</si>
  <si>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</si>
  <si>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</si>
  <si>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</si>
  <si>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</si>
  <si>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</si>
  <si>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</si>
  <si>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</si>
  <si>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</si>
  <si>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</si>
  <si>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</si>
  <si>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</si>
  <si>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</si>
  <si>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</si>
  <si>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</si>
  <si>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</si>
  <si>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</si>
  <si>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</si>
  <si>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</si>
  <si>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</si>
  <si>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</si>
  <si>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</si>
  <si>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</si>
  <si>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</si>
  <si>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</si>
  <si>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</si>
  <si>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</si>
  <si>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</si>
  <si>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</si>
  <si>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</si>
  <si>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</si>
  <si>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</si>
  <si>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</si>
  <si>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</si>
  <si>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</si>
  <si>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</si>
  <si>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</si>
  <si>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</si>
  <si>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</si>
  <si>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</si>
  <si>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</si>
  <si>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</si>
  <si>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</si>
  <si>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</si>
  <si>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</si>
  <si>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</si>
  <si>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</si>
  <si>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</si>
  <si>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</si>
  <si>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</si>
  <si>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</si>
  <si>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</si>
  <si>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</si>
  <si>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</si>
  <si>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</si>
  <si>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</si>
  <si>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</si>
  <si>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</si>
  <si>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</si>
  <si>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</si>
  <si>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</si>
  <si>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</si>
  <si>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</si>
  <si>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</si>
  <si>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</si>
  <si>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</si>
  <si>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</si>
  <si>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</si>
  <si>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</si>
  <si>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</si>
  <si>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</si>
  <si>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</si>
  <si>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</si>
  <si>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</si>
  <si>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</si>
  <si>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</si>
  <si>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</si>
  <si>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</si>
  <si>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</si>
  <si>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</si>
  <si>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</si>
  <si>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</si>
  <si>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</si>
  <si>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</si>
  <si>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</si>
  <si>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</si>
  <si>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</si>
  <si>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</si>
  <si>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</si>
  <si>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</si>
  <si>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</si>
  <si>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</si>
  <si>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</si>
  <si>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</si>
  <si>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</si>
  <si>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</si>
  <si>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</si>
  <si>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</si>
  <si>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</si>
  <si>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</si>
  <si>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</si>
  <si>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</si>
  <si>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</si>
  <si>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</si>
  <si>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</si>
  <si>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</si>
  <si>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</si>
  <si>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</si>
  <si>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</si>
  <si>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</si>
  <si>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</si>
  <si>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</si>
  <si>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</si>
  <si>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</si>
  <si>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</si>
  <si>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</si>
  <si>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</si>
  <si>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</si>
  <si>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</si>
  <si>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</si>
  <si>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</si>
  <si>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</si>
  <si>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</si>
  <si>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</si>
  <si>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</si>
  <si>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</si>
  <si>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</si>
  <si>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</si>
  <si>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</si>
  <si>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</si>
  <si>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</si>
  <si>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</si>
  <si>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</si>
  <si>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</si>
  <si>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</si>
  <si>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</si>
  <si>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</si>
  <si>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</si>
  <si>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</si>
  <si>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</si>
  <si>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</si>
  <si>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</si>
  <si>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</si>
  <si>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</si>
  <si>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</si>
  <si>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</si>
  <si>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</si>
  <si>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</si>
  <si>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</si>
  <si>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</si>
  <si>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</si>
  <si>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</si>
  <si>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</si>
  <si>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</si>
  <si>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</si>
  <si>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</si>
  <si>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</si>
  <si>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</si>
  <si>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</si>
  <si>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</si>
  <si>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</si>
  <si>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</si>
  <si>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</si>
  <si>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</si>
  <si>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</si>
  <si>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</si>
  <si>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</si>
  <si>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</si>
  <si>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</si>
  <si>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</si>
  <si>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</si>
  <si>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</si>
  <si>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</si>
  <si>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</si>
  <si>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</si>
  <si>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</si>
  <si>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</si>
  <si>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</si>
  <si>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</si>
  <si>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</si>
  <si>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</si>
  <si>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</si>
  <si>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</si>
  <si>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</si>
  <si>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</si>
  <si>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</si>
  <si>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</si>
  <si>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</si>
  <si>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</si>
  <si>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</si>
  <si>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</si>
  <si>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</si>
  <si>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</si>
  <si>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</si>
  <si>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</si>
  <si>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</si>
  <si>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</si>
  <si>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</si>
  <si>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</si>
  <si>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</si>
  <si>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</si>
  <si>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</si>
  <si>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</si>
  <si>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</si>
  <si>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</si>
  <si>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</si>
  <si>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</si>
  <si>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</si>
  <si>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</si>
  <si>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</si>
  <si>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</si>
  <si>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</si>
  <si>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</si>
  <si>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</si>
  <si>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</si>
  <si>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</si>
  <si>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</si>
  <si>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</si>
  <si>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</si>
  <si>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</si>
  <si>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</si>
  <si>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</si>
  <si>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</si>
  <si>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</si>
  <si>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</si>
  <si>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</si>
  <si>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</si>
  <si>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</si>
  <si>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</si>
  <si>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</si>
  <si>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</si>
  <si>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</si>
  <si>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</si>
  <si>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</si>
  <si>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</si>
  <si>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</si>
  <si>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</si>
  <si>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</si>
  <si>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</si>
  <si>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</si>
  <si>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</si>
  <si>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</si>
  <si>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</si>
  <si>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</si>
  <si>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</si>
  <si>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</si>
  <si>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</si>
  <si>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</si>
  <si>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</si>
  <si>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</si>
  <si>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</si>
  <si>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</si>
  <si>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</si>
  <si>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</si>
  <si>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</si>
  <si>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</si>
  <si>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</si>
  <si>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</si>
  <si>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</si>
  <si>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</si>
  <si>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</si>
  <si>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</si>
  <si>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</si>
  <si>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</si>
  <si>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</si>
  <si>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</si>
  <si>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</si>
  <si>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</si>
  <si>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</si>
  <si>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</si>
  <si>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</si>
  <si>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</si>
  <si>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</si>
  <si>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</si>
  <si>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</si>
  <si>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</si>
  <si>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</si>
  <si>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</si>
  <si>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</si>
  <si>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</si>
  <si>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</si>
  <si>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</si>
  <si>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</si>
  <si>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</si>
  <si>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</si>
  <si>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</si>
  <si>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</si>
  <si>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</si>
  <si>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</si>
  <si>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</si>
  <si>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</si>
  <si>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</si>
  <si>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</si>
  <si>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</si>
  <si>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</si>
  <si>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</si>
  <si>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</si>
  <si>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</si>
  <si>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</si>
  <si>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</si>
  <si>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</si>
  <si>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</si>
  <si>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</si>
  <si>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</si>
  <si>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</si>
  <si>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</si>
  <si>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</si>
  <si>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</si>
  <si>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</si>
  <si>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</si>
  <si>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</si>
  <si>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</si>
  <si>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</si>
  <si>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</si>
  <si>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</si>
  <si>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</si>
  <si>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</si>
  <si>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</si>
  <si>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</si>
  <si>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</si>
  <si>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</si>
  <si>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</si>
  <si>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</si>
  <si>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</si>
  <si>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</si>
  <si>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</si>
  <si>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</si>
  <si>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</si>
  <si>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</si>
  <si>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</si>
  <si>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</si>
  <si>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</si>
  <si>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</si>
  <si>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</si>
  <si>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</si>
  <si>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</si>
  <si>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</si>
  <si>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</si>
  <si>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</si>
  <si>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</si>
  <si>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</si>
  <si>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</si>
  <si>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</si>
  <si>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</si>
  <si>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</si>
  <si>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</si>
  <si>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</si>
  <si>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</si>
  <si>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</si>
  <si>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</si>
  <si>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</si>
  <si>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</si>
  <si>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</si>
  <si>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</si>
  <si>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</si>
  <si>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</si>
  <si>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</si>
  <si>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</si>
  <si>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</si>
  <si>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</si>
  <si>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</si>
  <si>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</si>
  <si>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</si>
  <si>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</si>
  <si>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</si>
  <si>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</si>
  <si>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</si>
  <si>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</si>
  <si>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</si>
  <si>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</si>
  <si>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</si>
  <si>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</si>
  <si>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</si>
  <si>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</si>
  <si>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</si>
  <si>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</si>
  <si>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</si>
  <si>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</si>
  <si>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</si>
  <si>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</si>
  <si>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</si>
  <si>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</si>
  <si>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</si>
  <si>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</si>
  <si>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</si>
  <si>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</si>
  <si>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</si>
  <si>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</si>
  <si>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</si>
  <si>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</si>
  <si>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</si>
  <si>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</si>
  <si>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</si>
  <si>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</si>
  <si>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</si>
  <si>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</si>
  <si>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</si>
  <si>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</si>
  <si>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</si>
  <si>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</si>
  <si>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</si>
  <si>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</si>
  <si>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</si>
  <si>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</si>
  <si>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</si>
  <si>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</si>
  <si>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</si>
  <si>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</si>
  <si>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</si>
  <si>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</si>
  <si>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</si>
  <si>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</si>
  <si>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</si>
  <si>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</si>
  <si>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</si>
  <si>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</si>
  <si>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</si>
  <si>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</si>
  <si>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</si>
  <si>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</si>
  <si>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</si>
  <si>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</si>
  <si>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</si>
  <si>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</si>
  <si>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</si>
  <si>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</si>
  <si>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</si>
  <si>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</si>
  <si>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</si>
  <si>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</si>
  <si>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</si>
  <si>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</si>
  <si>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</si>
  <si>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</si>
  <si>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</si>
  <si>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</si>
  <si>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</si>
  <si>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</si>
  <si>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</si>
  <si>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</si>
  <si>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</si>
  <si>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</si>
  <si>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</si>
  <si>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</si>
  <si>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</si>
  <si>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</si>
  <si>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</si>
  <si>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</si>
  <si>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</si>
  <si>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</si>
  <si>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</si>
  <si>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</si>
  <si>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</si>
  <si>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</si>
  <si>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</si>
  <si>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</si>
  <si>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</si>
  <si>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</si>
  <si>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</si>
  <si>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</si>
  <si>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</si>
  <si>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</si>
  <si>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</si>
  <si>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</si>
  <si>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</si>
  <si>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</si>
  <si>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</si>
  <si>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</si>
  <si>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</si>
  <si>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</si>
  <si>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</si>
  <si>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</si>
  <si>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</si>
  <si>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</si>
  <si>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</si>
  <si>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</si>
  <si>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</si>
  <si>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</si>
  <si>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</si>
  <si>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</si>
  <si>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</si>
  <si>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</si>
  <si>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</si>
  <si>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</si>
  <si>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</si>
  <si>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</si>
  <si>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</si>
  <si>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</si>
  <si>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</si>
  <si>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</si>
  <si>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</si>
  <si>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</si>
  <si>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</si>
  <si>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</si>
  <si>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</si>
  <si>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</si>
  <si>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</si>
  <si>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</si>
  <si>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</si>
  <si>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</si>
  <si>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</si>
  <si>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</si>
  <si>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</si>
  <si>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</si>
  <si>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</si>
  <si>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</si>
  <si>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</si>
  <si>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</si>
  <si>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</si>
  <si>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</si>
  <si>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</si>
  <si>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</si>
  <si>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</si>
  <si>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</si>
  <si>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</si>
  <si>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</si>
  <si>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</si>
  <si>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</si>
  <si>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</si>
  <si>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</si>
  <si>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</si>
  <si>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</si>
  <si>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</si>
  <si>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</si>
  <si>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</si>
  <si>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</si>
  <si>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</si>
  <si>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</si>
  <si>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</si>
  <si>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</si>
  <si>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</si>
  <si>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</si>
  <si>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</si>
  <si>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</si>
  <si>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</si>
  <si>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</si>
  <si>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</si>
  <si>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</si>
  <si>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</si>
  <si>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</si>
  <si>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</si>
  <si>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</si>
  <si>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</si>
  <si>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</si>
  <si>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</si>
  <si>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</si>
  <si>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</si>
  <si>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</si>
  <si>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</si>
  <si>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</si>
  <si>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</si>
  <si>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</si>
  <si>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</si>
  <si>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</si>
  <si>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</si>
  <si>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</si>
  <si>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</si>
  <si>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</si>
  <si>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</si>
  <si>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</si>
  <si>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</si>
  <si>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</si>
  <si>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</si>
  <si>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</si>
  <si>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</si>
  <si>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</si>
  <si>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</si>
  <si>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</si>
  <si>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</si>
  <si>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</si>
  <si>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</si>
  <si>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</si>
  <si>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</si>
  <si>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</si>
  <si>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</si>
  <si>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</si>
  <si>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</si>
  <si>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</si>
  <si>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</si>
  <si>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</si>
  <si>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</si>
  <si>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</si>
  <si>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</si>
  <si>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</si>
  <si>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</si>
  <si>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</si>
  <si>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</si>
  <si>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</si>
  <si>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</si>
  <si>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</si>
  <si>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</si>
  <si>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</si>
  <si>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</si>
  <si>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</si>
  <si>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</si>
  <si>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</si>
  <si>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</si>
  <si>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</si>
  <si>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</si>
  <si>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</si>
  <si>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</si>
  <si>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</si>
  <si>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</si>
  <si>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</si>
  <si>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</si>
  <si>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</si>
  <si>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</si>
  <si>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</si>
  <si>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</si>
  <si>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</si>
  <si>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</si>
  <si>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</si>
  <si>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</si>
  <si>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</si>
  <si>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</si>
  <si>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</si>
  <si>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</si>
  <si>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</si>
  <si>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</si>
  <si>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</si>
  <si>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</si>
  <si>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</si>
  <si>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</si>
  <si>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</si>
  <si>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</si>
  <si>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</si>
  <si>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</si>
  <si>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</si>
  <si>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</si>
  <si>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</si>
  <si>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</si>
  <si>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</si>
  <si>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</si>
  <si>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</si>
  <si>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</si>
  <si>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</si>
  <si>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</si>
  <si>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</si>
  <si>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</si>
  <si>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</si>
  <si>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</si>
  <si>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</si>
  <si>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</si>
  <si>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</si>
  <si>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</si>
  <si>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</si>
  <si>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</si>
  <si>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</si>
  <si>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</si>
  <si>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</si>
  <si>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</si>
  <si>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</si>
  <si>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</si>
  <si>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</si>
  <si>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</si>
  <si>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</si>
  <si>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</si>
  <si>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</si>
  <si>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</si>
  <si>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</si>
  <si>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</si>
  <si>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</si>
  <si>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</si>
  <si>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</si>
  <si>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</si>
  <si>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</si>
  <si>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</si>
  <si>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</si>
  <si>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</si>
  <si>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</si>
  <si>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</si>
  <si>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</si>
  <si>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</si>
  <si>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</si>
  <si>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</si>
  <si>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</si>
  <si>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</si>
  <si>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</si>
  <si>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</si>
  <si>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</si>
  <si>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</si>
  <si>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</si>
  <si>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</si>
  <si>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</si>
  <si>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</si>
  <si>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</si>
  <si>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</si>
  <si>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</si>
  <si>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</si>
  <si>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</si>
  <si>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</si>
  <si>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</si>
  <si>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</si>
  <si>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</si>
  <si>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</si>
  <si>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</si>
  <si>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</si>
  <si>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</si>
  <si>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</si>
  <si>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</si>
  <si>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</si>
  <si>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</si>
  <si>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</si>
  <si>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</si>
  <si>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</si>
  <si>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</si>
  <si>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</si>
  <si>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</si>
  <si>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</si>
  <si>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</si>
  <si>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</si>
  <si>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</si>
  <si>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</si>
  <si>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</si>
  <si>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</si>
  <si>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</si>
  <si>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</si>
  <si>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</si>
  <si>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</si>
  <si>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</si>
  <si>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</si>
  <si>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</si>
  <si>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</si>
  <si>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</si>
  <si>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</si>
  <si>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</si>
  <si>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</si>
  <si>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</si>
  <si>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</si>
  <si>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</si>
  <si>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</si>
  <si>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</si>
  <si>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</si>
  <si>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</si>
  <si>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</si>
  <si>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</si>
  <si>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</si>
  <si>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</si>
  <si>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</si>
  <si>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</si>
  <si>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</si>
  <si>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</si>
  <si>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</si>
  <si>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</si>
  <si>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</si>
  <si>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</si>
  <si>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</si>
  <si>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</si>
  <si>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</si>
  <si>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</si>
  <si>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</si>
  <si>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</si>
  <si>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</si>
  <si>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</si>
  <si>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</si>
  <si>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</si>
  <si>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</si>
  <si>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</si>
  <si>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</si>
  <si>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</si>
  <si>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</si>
  <si>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</si>
  <si>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</si>
  <si>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</si>
  <si>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</si>
  <si>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</si>
  <si>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</si>
  <si>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</si>
  <si>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</si>
  <si>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</si>
  <si>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</si>
  <si>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</si>
  <si>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</si>
  <si>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</si>
  <si>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</si>
  <si>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</si>
  <si>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</si>
  <si>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</si>
  <si>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</si>
  <si>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</si>
  <si>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</si>
  <si>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</si>
  <si>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</si>
  <si>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</si>
  <si>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</si>
  <si>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</si>
  <si>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</si>
  <si>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</si>
  <si>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</si>
  <si>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</si>
  <si>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</si>
  <si>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</si>
  <si>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</si>
  <si>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</si>
  <si>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</si>
  <si>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</si>
  <si>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</si>
  <si>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</si>
  <si>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</si>
  <si>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</si>
  <si>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</si>
  <si>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</si>
  <si>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</si>
  <si>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</si>
  <si>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</si>
  <si>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</si>
  <si>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</si>
  <si>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</si>
  <si>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</si>
  <si>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</si>
  <si>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</si>
  <si>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</si>
  <si>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</si>
  <si>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</si>
  <si>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</si>
  <si>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</si>
  <si>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</si>
  <si>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</si>
  <si>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</si>
  <si>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</si>
  <si>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</si>
  <si>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</si>
  <si>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</si>
  <si>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</si>
  <si>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</si>
  <si>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</si>
  <si>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</si>
  <si>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</si>
  <si>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</si>
  <si>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</si>
  <si>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</si>
  <si>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</si>
  <si>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</si>
  <si>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</si>
  <si>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</si>
  <si>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</si>
  <si>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</si>
  <si>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</si>
  <si>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</si>
  <si>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</si>
  <si>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</si>
  <si>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</si>
  <si>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</si>
  <si>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</si>
  <si>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</si>
  <si>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</si>
  <si>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</si>
  <si>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</si>
  <si>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</si>
  <si>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</si>
  <si>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</si>
  <si>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</si>
  <si>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</si>
  <si>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</si>
  <si>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</si>
  <si>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</si>
  <si>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</si>
  <si>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</si>
  <si>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</si>
  <si>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</si>
  <si>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</si>
  <si>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</si>
  <si>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</si>
  <si>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</si>
  <si>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</si>
  <si>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</si>
  <si>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</si>
  <si>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</si>
  <si>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</si>
  <si>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</si>
  <si>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</si>
  <si>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</si>
  <si>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</si>
  <si>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</si>
  <si>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</si>
  <si>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</si>
  <si>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</si>
  <si>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</si>
  <si>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</si>
  <si>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</si>
  <si>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</si>
  <si>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</si>
  <si>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</si>
  <si>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</si>
  <si>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</si>
  <si>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</si>
  <si>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</si>
  <si>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</si>
  <si>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</si>
  <si>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</si>
  <si>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</si>
  <si>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</si>
  <si>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</si>
  <si>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</si>
  <si>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</si>
  <si>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</si>
  <si>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</si>
  <si>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</si>
  <si>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</si>
  <si>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</si>
  <si>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</si>
  <si>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</si>
  <si>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</si>
  <si>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</si>
  <si>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</si>
  <si>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</si>
  <si>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</si>
  <si>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</si>
  <si>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</si>
  <si>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</si>
  <si>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</si>
  <si>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</si>
  <si>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</si>
  <si>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</si>
  <si>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</si>
  <si>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</si>
  <si>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</si>
  <si>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</si>
  <si>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</si>
  <si>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</si>
  <si>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</si>
  <si>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</si>
  <si>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</si>
  <si>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</si>
  <si>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</si>
  <si>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</si>
  <si>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</si>
  <si>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</si>
  <si>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</si>
  <si>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</si>
  <si>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</si>
  <si>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</si>
  <si>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</si>
  <si>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</si>
  <si>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</si>
  <si>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</si>
  <si>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</si>
  <si>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</si>
  <si>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</si>
  <si>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</si>
  <si>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</si>
  <si>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</si>
  <si>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</si>
  <si>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</si>
  <si>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</si>
  <si>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</si>
  <si>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</si>
  <si>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</si>
  <si>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</si>
  <si>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</si>
  <si>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</si>
  <si>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</si>
  <si>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</si>
  <si>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</si>
  <si>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</si>
  <si>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</si>
  <si>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</si>
  <si>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</si>
  <si>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</si>
  <si>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</si>
  <si>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</si>
  <si>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</si>
  <si>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</si>
  <si>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</si>
  <si>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</si>
  <si>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</si>
  <si>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</si>
  <si>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</si>
  <si>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</si>
  <si>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</si>
  <si>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</si>
  <si>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</si>
  <si>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</si>
  <si>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</si>
  <si>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</si>
  <si>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</si>
  <si>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</si>
  <si>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</si>
  <si>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</si>
  <si>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</si>
  <si>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</si>
  <si>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</si>
  <si>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</si>
  <si>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</si>
  <si>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</si>
  <si>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</si>
  <si>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</si>
  <si>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</si>
  <si>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</si>
  <si>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</si>
  <si>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</si>
  <si>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</si>
  <si>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</si>
  <si>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</si>
  <si>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</si>
  <si>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</si>
  <si>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</si>
  <si>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</si>
  <si>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</si>
  <si>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</si>
  <si>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</si>
  <si>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</si>
  <si>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</si>
  <si>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</si>
  <si>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</si>
  <si>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</si>
  <si>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</si>
  <si>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</si>
  <si>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</si>
  <si>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</si>
  <si>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</si>
  <si>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</si>
  <si>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</si>
  <si>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</si>
  <si>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</si>
  <si>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</si>
  <si>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</si>
  <si>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</si>
  <si>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</si>
  <si>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</si>
  <si>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</si>
  <si>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</si>
  <si>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</si>
  <si>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</si>
  <si>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</si>
  <si>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</si>
  <si>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</si>
  <si>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</si>
  <si>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</si>
  <si>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</si>
  <si>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</si>
  <si>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</si>
  <si>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</si>
  <si>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</si>
  <si>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</si>
  <si>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</si>
  <si>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</si>
  <si>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</si>
  <si>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</si>
  <si>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</si>
  <si>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</si>
  <si>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</si>
  <si>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</si>
  <si>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</si>
  <si>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</si>
  <si>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</si>
  <si>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</si>
  <si>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</si>
  <si>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</si>
  <si>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</si>
  <si>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</si>
  <si>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</si>
  <si>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</si>
  <si>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</si>
  <si>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</si>
  <si>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</si>
  <si>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</si>
  <si>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</si>
  <si>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</si>
  <si>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</si>
  <si>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</si>
  <si>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</si>
  <si>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</si>
  <si>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</si>
  <si>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</si>
  <si>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</si>
  <si>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</si>
  <si>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</si>
  <si>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</si>
  <si>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</si>
  <si>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</si>
  <si>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</si>
  <si>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</si>
  <si>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</si>
  <si>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</si>
  <si>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</si>
  <si>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</si>
  <si>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</si>
  <si>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</si>
  <si>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</si>
  <si>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</si>
  <si>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</si>
  <si>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</si>
  <si>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</si>
  <si>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</si>
  <si>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</si>
  <si>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</si>
  <si>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</si>
  <si>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</si>
  <si>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</si>
  <si>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</si>
  <si>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</si>
  <si>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</si>
  <si>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</si>
  <si>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</si>
  <si>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</si>
  <si>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</si>
  <si>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</si>
  <si>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</si>
  <si>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</si>
  <si>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</si>
  <si>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</si>
  <si>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</si>
  <si>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</si>
  <si>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</si>
  <si>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</si>
  <si>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</si>
  <si>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</si>
  <si>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</si>
  <si>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</si>
  <si>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</si>
  <si>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</si>
  <si>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</si>
  <si>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</si>
  <si>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</si>
  <si>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</si>
  <si>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</si>
  <si>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</si>
  <si>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</si>
  <si>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</si>
  <si>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</si>
  <si>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</si>
  <si>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</si>
  <si>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</si>
  <si>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</si>
  <si>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</si>
  <si>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</si>
  <si>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</si>
  <si>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</si>
  <si>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</si>
  <si>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</si>
  <si>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</si>
  <si>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</si>
  <si>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</si>
  <si>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</si>
  <si>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</si>
  <si>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</si>
  <si>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</si>
  <si>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</si>
  <si>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</si>
  <si>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</si>
  <si>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</si>
  <si>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</si>
  <si>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</si>
  <si>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</si>
  <si>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</si>
  <si>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</si>
  <si>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</si>
  <si>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</si>
  <si>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</si>
  <si>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</si>
  <si>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</si>
  <si>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</si>
  <si>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</si>
  <si>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</si>
  <si>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</si>
  <si>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</si>
  <si>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</si>
  <si>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</si>
  <si>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</si>
  <si>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</si>
  <si>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</si>
  <si>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</si>
  <si>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</si>
  <si>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</si>
  <si>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</si>
  <si>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</si>
  <si>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</si>
  <si>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</si>
  <si>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</si>
  <si>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</si>
  <si>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</si>
  <si>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</si>
  <si>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</si>
  <si>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</si>
  <si>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</si>
  <si>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</si>
  <si>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</si>
  <si>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</si>
  <si>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</si>
  <si>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</si>
  <si>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</si>
  <si>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</si>
  <si>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</si>
  <si>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</si>
  <si>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</si>
  <si>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</si>
  <si>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</si>
  <si>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</si>
  <si>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</si>
  <si>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</si>
  <si>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</si>
  <si>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</si>
  <si>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</si>
  <si>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</si>
  <si>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</si>
  <si>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</si>
  <si>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</si>
  <si>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</si>
  <si>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</si>
  <si>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</si>
  <si>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</si>
  <si>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</si>
  <si>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</si>
  <si>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</si>
  <si>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</si>
  <si>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</si>
  <si>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</si>
  <si>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</si>
  <si>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</si>
  <si>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</si>
  <si>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</si>
  <si>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</si>
  <si>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</si>
  <si>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</si>
  <si>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</si>
  <si>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</si>
  <si>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</si>
  <si>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</si>
  <si>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</si>
  <si>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</si>
  <si>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</si>
  <si>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</si>
  <si>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</si>
  <si>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</si>
  <si>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</si>
  <si>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</si>
  <si>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</si>
  <si>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</si>
  <si>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</si>
  <si>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</si>
  <si>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</si>
  <si>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</si>
  <si>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</si>
  <si>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</si>
  <si>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</si>
  <si>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</si>
  <si>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</si>
  <si>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</si>
  <si>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</si>
  <si>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</si>
  <si>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</si>
  <si>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</si>
  <si>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</si>
  <si>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</si>
  <si>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</si>
  <si>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</si>
  <si>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</si>
  <si>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</si>
  <si>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</si>
  <si>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</si>
  <si>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</si>
  <si>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</si>
  <si>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</si>
  <si>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</si>
  <si>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</si>
  <si>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</si>
  <si>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</si>
  <si>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</si>
  <si>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</si>
  <si>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</si>
  <si>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</si>
  <si>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</si>
  <si>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</si>
  <si>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</si>
  <si>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</si>
  <si>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</si>
  <si>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</si>
  <si>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</si>
  <si>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</si>
  <si>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</si>
  <si>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</si>
  <si>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</si>
  <si>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</si>
  <si>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</si>
  <si>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</si>
  <si>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</si>
  <si>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</si>
  <si>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</si>
  <si>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</si>
  <si>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</si>
  <si>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</si>
  <si>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</si>
  <si>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</si>
  <si>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</si>
  <si>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</si>
  <si>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</si>
  <si>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</si>
  <si>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</si>
  <si>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</si>
  <si>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</si>
  <si>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</si>
  <si>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</si>
  <si>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</si>
  <si>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</si>
  <si>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</si>
  <si>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</si>
  <si>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</si>
  <si>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</si>
  <si>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</si>
  <si>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</si>
  <si>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</si>
  <si>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</si>
  <si>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</si>
  <si>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</si>
  <si>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</si>
  <si>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</si>
  <si>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</si>
  <si>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</si>
  <si>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</si>
  <si>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</si>
  <si>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</si>
  <si>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</si>
  <si>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</si>
  <si>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</si>
  <si>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</si>
  <si>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</si>
  <si>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</si>
  <si>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</si>
  <si>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</si>
  <si>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</si>
  <si>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</si>
  <si>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</si>
  <si>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</si>
  <si>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</si>
  <si>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</si>
  <si>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</si>
  <si>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</si>
  <si>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</si>
  <si>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</si>
  <si>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</si>
  <si>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</si>
  <si>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</si>
  <si>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</si>
  <si>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</si>
  <si>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</si>
  <si>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</si>
  <si>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</si>
  <si>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</si>
  <si>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</si>
  <si>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</si>
  <si>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</si>
  <si>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</si>
  <si>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</si>
  <si>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</si>
  <si>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</si>
  <si>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</si>
  <si>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</si>
  <si>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</si>
  <si>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</si>
  <si>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</si>
  <si>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</si>
  <si>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</si>
  <si>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</si>
  <si>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</si>
  <si>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</si>
  <si>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</si>
  <si>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</si>
  <si>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</si>
  <si>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</si>
  <si>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</si>
  <si>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</si>
  <si>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</si>
  <si>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</si>
  <si>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</si>
  <si>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</si>
  <si>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</si>
  <si>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</si>
  <si>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</si>
  <si>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</si>
  <si>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</si>
  <si>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</si>
  <si>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</si>
  <si>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</si>
  <si>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</si>
  <si>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</si>
  <si>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</si>
  <si>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</si>
  <si>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</si>
  <si>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</si>
  <si>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</si>
  <si>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</si>
  <si>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</si>
  <si>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</si>
  <si>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</si>
  <si>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</si>
  <si>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</si>
  <si>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</si>
  <si>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</si>
  <si>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</si>
  <si>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</si>
  <si>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</si>
  <si>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</si>
  <si>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</si>
  <si>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</si>
  <si>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</si>
  <si>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</si>
  <si>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</si>
  <si>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</si>
  <si>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</si>
  <si>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</si>
  <si>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</si>
  <si>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</si>
  <si>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</si>
  <si>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</si>
  <si>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</si>
  <si>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</si>
  <si>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</si>
  <si>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</si>
  <si>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</si>
  <si>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</si>
  <si>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</si>
  <si>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</si>
  <si>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</si>
  <si>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</si>
  <si>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</si>
  <si>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</si>
  <si>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</si>
  <si>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</si>
  <si>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</si>
  <si>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</si>
  <si>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</si>
  <si>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</si>
  <si>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</si>
  <si>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</si>
  <si>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</si>
  <si>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</si>
  <si>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</si>
  <si>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</si>
  <si>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</si>
  <si>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</si>
  <si>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</si>
  <si>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</si>
  <si>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</si>
  <si>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</si>
  <si>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</si>
  <si>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</si>
  <si>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</si>
  <si>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</si>
  <si>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</si>
  <si>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</si>
  <si>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</si>
  <si>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</si>
  <si>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</si>
  <si>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</si>
  <si>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</si>
  <si>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</si>
  <si>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</si>
  <si>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</si>
  <si>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</si>
  <si>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</si>
  <si>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</si>
  <si>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</si>
  <si>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</si>
  <si>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</si>
  <si>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</si>
  <si>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</si>
  <si>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</si>
  <si>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</si>
  <si>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</si>
  <si>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</si>
  <si>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</si>
  <si>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</si>
  <si>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</si>
  <si>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</si>
  <si>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</si>
  <si>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</si>
  <si>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</si>
  <si>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</si>
  <si>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</si>
  <si>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</si>
  <si>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</si>
  <si>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</si>
  <si>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</si>
  <si>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</si>
  <si>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</si>
  <si>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</si>
  <si>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</si>
  <si>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</si>
  <si>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</si>
  <si>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</si>
  <si>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</si>
  <si>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</si>
  <si>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</si>
  <si>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</si>
  <si>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</si>
  <si>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</si>
  <si>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</si>
  <si>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</si>
  <si>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</si>
  <si>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</si>
  <si>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</si>
  <si>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</si>
  <si>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</si>
  <si>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</si>
  <si>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</si>
  <si>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</si>
  <si>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</si>
  <si>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</si>
  <si>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</si>
  <si>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</si>
  <si>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</si>
  <si>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</si>
  <si>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</si>
  <si>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</si>
  <si>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</si>
  <si>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</si>
  <si>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</si>
  <si>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</si>
  <si>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</si>
  <si>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</si>
  <si>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</si>
  <si>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</si>
  <si>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</si>
  <si>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</si>
  <si>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</si>
  <si>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</si>
  <si>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</si>
  <si>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</si>
  <si>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</si>
  <si>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</si>
  <si>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</si>
  <si>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</si>
  <si>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</si>
  <si>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</si>
  <si>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</si>
  <si>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</si>
  <si>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</si>
  <si>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</si>
  <si>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</si>
  <si>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</si>
  <si>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</si>
  <si>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</si>
  <si>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</si>
  <si>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</si>
  <si>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</si>
  <si>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</si>
  <si>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</si>
  <si>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</si>
  <si>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</si>
  <si>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</si>
  <si>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</si>
  <si>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</si>
  <si>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</si>
  <si>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</si>
  <si>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</si>
  <si>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</si>
  <si>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</si>
  <si>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</si>
  <si>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</si>
  <si>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</si>
  <si>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</si>
  <si>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</si>
  <si>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</si>
  <si>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</si>
  <si>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</si>
  <si>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</si>
  <si>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</si>
  <si>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</si>
  <si>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</si>
  <si>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</si>
  <si>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</si>
  <si>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</si>
  <si>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</si>
  <si>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</si>
  <si>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</si>
  <si>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</si>
  <si>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</si>
  <si>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</si>
  <si>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</si>
  <si>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</si>
  <si>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</si>
  <si>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</si>
  <si>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</si>
  <si>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</si>
  <si>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</si>
  <si>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</si>
  <si>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</si>
  <si>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</si>
  <si>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</si>
  <si>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</si>
  <si>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</si>
  <si>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</si>
  <si>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</si>
  <si>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</si>
  <si>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</si>
  <si>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</si>
  <si>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</si>
  <si>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</si>
  <si>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</si>
  <si>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</si>
  <si>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</si>
  <si>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</si>
  <si>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</si>
  <si>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</si>
  <si>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</si>
  <si>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</si>
  <si>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</si>
  <si>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</si>
  <si>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</si>
  <si>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</si>
  <si>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</si>
  <si>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</si>
  <si>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</si>
  <si>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</si>
  <si>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</si>
  <si>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</si>
  <si>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</si>
  <si>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</si>
  <si>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</si>
  <si>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</si>
  <si>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</si>
  <si>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</si>
  <si>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</si>
  <si>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</si>
  <si>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</si>
  <si>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</si>
  <si>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</si>
  <si>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</si>
  <si>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</si>
  <si>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</si>
  <si>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</si>
  <si>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</si>
  <si>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</si>
  <si>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</si>
  <si>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</si>
  <si>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</si>
  <si>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</si>
  <si>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</si>
  <si>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</si>
  <si>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</si>
  <si>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</si>
  <si>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</si>
  <si>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</si>
  <si>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</si>
  <si>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</si>
  <si>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</si>
  <si>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</si>
  <si>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</si>
  <si>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</si>
  <si>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</si>
  <si>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</si>
  <si>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</si>
  <si>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</si>
  <si>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</si>
  <si>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</si>
  <si>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</si>
  <si>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</si>
  <si>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</si>
  <si>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</si>
  <si>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</si>
  <si>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</si>
  <si>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</si>
  <si>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</si>
  <si>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</si>
  <si>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</si>
  <si>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</si>
  <si>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</si>
  <si>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</si>
  <si>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</si>
  <si>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</si>
  <si>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</si>
  <si>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</si>
  <si>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</si>
  <si>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</si>
  <si>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</si>
  <si>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</si>
  <si>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</si>
  <si>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</si>
  <si>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</si>
  <si>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</si>
  <si>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</si>
  <si>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</si>
  <si>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</si>
  <si>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</si>
  <si>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</si>
  <si>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</si>
  <si>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</si>
  <si>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</si>
  <si>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</si>
  <si>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</si>
  <si>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</si>
  <si>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</si>
  <si>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</si>
  <si>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</si>
  <si>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</si>
  <si>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</si>
  <si>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</si>
  <si>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</si>
  <si>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</si>
  <si>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</si>
  <si>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</si>
  <si>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</si>
  <si>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</si>
  <si>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</si>
  <si>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</si>
  <si>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</si>
  <si>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</si>
  <si>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</si>
  <si>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</si>
  <si>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</si>
  <si>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</si>
  <si>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</si>
  <si>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</si>
  <si>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</si>
  <si>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</si>
  <si>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</si>
  <si>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</si>
  <si>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</si>
  <si>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</si>
  <si>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</si>
  <si>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</si>
  <si>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</si>
  <si>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</si>
  <si>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</si>
  <si>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</si>
  <si>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</si>
  <si>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</si>
  <si>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</si>
  <si>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</si>
  <si>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</si>
  <si>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</si>
  <si>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</si>
  <si>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</si>
  <si>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</si>
  <si>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</si>
  <si>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</si>
  <si>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</si>
  <si>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</si>
  <si>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</si>
  <si>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</si>
  <si>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</si>
  <si>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</si>
  <si>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</si>
  <si>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</si>
  <si>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</si>
  <si>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</si>
  <si>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</si>
  <si>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</si>
  <si>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</si>
  <si>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</si>
  <si>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</si>
  <si>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</si>
  <si>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</si>
  <si>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</si>
  <si>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</si>
  <si>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</si>
  <si>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</si>
  <si>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</si>
  <si>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</si>
  <si>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</si>
  <si>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</si>
  <si>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</si>
  <si>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</si>
  <si>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</si>
  <si>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</si>
  <si>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</si>
  <si>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</si>
  <si>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</si>
  <si>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</si>
  <si>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</si>
  <si>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</si>
  <si>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</si>
  <si>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</si>
  <si>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</si>
  <si>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</si>
  <si>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</si>
  <si>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</si>
  <si>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</si>
  <si>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</si>
  <si>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</si>
  <si>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</si>
  <si>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</si>
  <si>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</si>
  <si>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</si>
  <si>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</si>
  <si>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</si>
  <si>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</si>
  <si>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</si>
  <si>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</si>
  <si>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</si>
  <si>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</si>
  <si>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</si>
  <si>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</si>
  <si>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</si>
  <si>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</si>
  <si>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</si>
  <si>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</si>
  <si>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</si>
  <si>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</si>
  <si>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</si>
  <si>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</si>
  <si>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</si>
  <si>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</si>
  <si>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</si>
  <si>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</si>
  <si>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</si>
  <si>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</si>
  <si>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</si>
  <si>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</si>
  <si>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</si>
  <si>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</si>
  <si>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</si>
  <si>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</si>
  <si>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</si>
  <si>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</si>
  <si>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</si>
  <si>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</si>
  <si>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</si>
  <si>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</si>
  <si>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</si>
  <si>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</si>
  <si>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</si>
  <si>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</si>
  <si>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</si>
  <si>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</si>
  <si>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</si>
  <si>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</si>
  <si>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</si>
  <si>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</si>
  <si>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</si>
  <si>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</si>
  <si>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</si>
  <si>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</si>
  <si>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</si>
  <si>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</si>
  <si>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</si>
  <si>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</si>
  <si>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</si>
  <si>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</si>
  <si>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</si>
  <si>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</si>
  <si>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</si>
  <si>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</si>
  <si>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</si>
  <si>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</si>
  <si>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</si>
  <si>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</si>
  <si>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</si>
  <si>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</si>
  <si>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</si>
  <si>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</si>
  <si>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</si>
  <si>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</si>
  <si>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</si>
  <si>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</si>
  <si>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</si>
  <si>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</si>
  <si>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</si>
  <si>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</si>
  <si>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</si>
  <si>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</si>
  <si>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</si>
  <si>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</si>
  <si>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</si>
  <si>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</si>
  <si>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</si>
  <si>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</si>
  <si>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</si>
  <si>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</si>
  <si>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</si>
  <si>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</si>
  <si>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</si>
  <si>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</si>
  <si>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</si>
  <si>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</si>
  <si>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</si>
  <si>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</si>
  <si>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</si>
  <si>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</si>
  <si>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</si>
  <si>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</si>
  <si>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</si>
  <si>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</si>
  <si>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</si>
  <si>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</si>
  <si>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</si>
  <si>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</si>
  <si>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</si>
  <si>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</si>
  <si>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</si>
  <si>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</si>
  <si>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</si>
  <si>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</si>
  <si>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</si>
  <si>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</si>
  <si>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</si>
  <si>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</si>
  <si>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</si>
  <si>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</si>
  <si>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</si>
  <si>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</si>
  <si>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</si>
  <si>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</si>
  <si>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</si>
  <si>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</si>
  <si>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</si>
  <si>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</si>
  <si>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</si>
  <si>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</si>
  <si>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</si>
  <si>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</si>
  <si>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</si>
  <si>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</si>
  <si>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</si>
  <si>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</si>
  <si>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</si>
  <si>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</si>
  <si>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</si>
  <si>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</si>
  <si>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</si>
  <si>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</si>
  <si>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</si>
  <si>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</si>
  <si>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</si>
  <si>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</si>
  <si>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</si>
  <si>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</si>
  <si>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</si>
  <si>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</si>
  <si>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</si>
  <si>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</si>
  <si>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</si>
  <si>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</si>
  <si>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</si>
  <si>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</si>
  <si>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</si>
  <si>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</si>
  <si>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</si>
  <si>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</si>
  <si>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</si>
  <si>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</si>
  <si>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</si>
  <si>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</si>
  <si>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</si>
  <si>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</si>
  <si>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</si>
  <si>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</si>
  <si>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</si>
  <si>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</si>
  <si>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</si>
  <si>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</si>
  <si>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</si>
  <si>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</si>
  <si>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</si>
  <si>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</si>
  <si>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</si>
  <si>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</si>
  <si>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</si>
  <si>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</si>
  <si>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</si>
  <si>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</si>
  <si>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</si>
  <si>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</si>
  <si>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</si>
  <si>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</si>
  <si>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</si>
  <si>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</si>
  <si>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</si>
  <si>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</si>
  <si>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</si>
  <si>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</si>
  <si>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</si>
  <si>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</si>
  <si>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</si>
  <si>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</si>
  <si>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</si>
  <si>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</si>
  <si>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</si>
  <si>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</si>
  <si>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</si>
  <si>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</si>
  <si>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</si>
  <si>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</si>
  <si>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</si>
  <si>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</si>
  <si>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</si>
  <si>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</si>
  <si>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</si>
  <si>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</si>
  <si>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</si>
  <si>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</si>
  <si>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</si>
  <si>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</si>
  <si>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</si>
  <si>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</si>
  <si>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</si>
  <si>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</si>
  <si>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</si>
  <si>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</si>
  <si>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</si>
  <si>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</si>
  <si>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</si>
  <si>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</si>
  <si>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</si>
  <si>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</si>
  <si>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</si>
  <si>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</si>
  <si>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</si>
  <si>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</si>
  <si>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</si>
  <si>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</si>
  <si>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</si>
  <si>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</si>
  <si>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</si>
  <si>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</si>
  <si>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</si>
  <si>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</si>
  <si>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</si>
  <si>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</si>
  <si>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</si>
  <si>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</si>
  <si>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</si>
  <si>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</si>
  <si>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</si>
  <si>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</si>
  <si>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</si>
  <si>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</si>
  <si>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</si>
  <si>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</si>
  <si>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</si>
  <si>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</si>
  <si>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</si>
  <si>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</si>
  <si>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</si>
  <si>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</si>
  <si>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</si>
  <si>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</si>
  <si>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</si>
  <si>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</si>
  <si>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</si>
  <si>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</si>
  <si>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</si>
  <si>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</si>
  <si>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</si>
  <si>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</si>
  <si>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</si>
  <si>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</si>
  <si>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</si>
  <si>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</si>
  <si>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</si>
  <si>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</si>
  <si>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</si>
  <si>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</si>
  <si>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</si>
  <si>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</si>
  <si>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</si>
  <si>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</si>
  <si>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</si>
  <si>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</si>
  <si>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</si>
  <si>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</si>
  <si>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</si>
  <si>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</si>
  <si>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</si>
  <si>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</si>
  <si>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</si>
  <si>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</si>
  <si>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</si>
  <si>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</si>
  <si>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</si>
  <si>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</si>
  <si>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</si>
  <si>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</si>
  <si>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</si>
  <si>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</si>
  <si>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</si>
  <si>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</si>
  <si>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</si>
  <si>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</si>
  <si>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</si>
  <si>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</si>
  <si>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</si>
  <si>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</si>
  <si>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</si>
  <si>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</si>
  <si>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</si>
  <si>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</si>
  <si>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</si>
  <si>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</si>
  <si>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</si>
  <si>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</si>
  <si>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</si>
  <si>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</si>
  <si>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</si>
  <si>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</si>
  <si>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</si>
  <si>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</si>
  <si>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</si>
  <si>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</si>
  <si>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</si>
  <si>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</si>
  <si>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</si>
  <si>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</si>
  <si>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</si>
  <si>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</si>
  <si>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</si>
  <si>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</si>
  <si>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</si>
  <si>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</si>
  <si>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</si>
  <si>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</si>
  <si>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</si>
  <si>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</si>
  <si>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</si>
  <si>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</si>
  <si>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</si>
  <si>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</si>
  <si>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</si>
  <si>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</si>
  <si>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</si>
  <si>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</si>
  <si>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</si>
  <si>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</si>
  <si>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</si>
  <si>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</si>
  <si>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</si>
  <si>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</si>
  <si>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</si>
  <si>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</si>
  <si>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</si>
  <si>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</si>
  <si>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</si>
  <si>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</si>
  <si>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</si>
  <si>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</si>
  <si>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</si>
  <si>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</si>
  <si>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</si>
  <si>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</si>
  <si>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</si>
  <si>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</si>
  <si>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</si>
  <si>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</si>
  <si>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</si>
  <si>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</si>
  <si>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</si>
  <si>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</si>
  <si>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</si>
  <si>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</si>
  <si>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</si>
  <si>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</si>
  <si>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</si>
  <si>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</si>
  <si>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</si>
  <si>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</si>
  <si>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</si>
  <si>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</si>
  <si>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</si>
  <si>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</si>
  <si>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</si>
  <si>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</si>
  <si>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</si>
  <si>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</si>
  <si>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</si>
  <si>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</si>
  <si>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</si>
  <si>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</si>
  <si>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</si>
  <si>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</si>
  <si>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</si>
  <si>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</si>
  <si>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</si>
  <si>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</si>
  <si>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</si>
  <si>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</si>
  <si>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</si>
  <si>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</si>
  <si>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</si>
  <si>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</si>
  <si>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</si>
  <si>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</si>
  <si>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</si>
  <si>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</si>
  <si>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</si>
  <si>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</si>
  <si>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</si>
  <si>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</si>
  <si>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</si>
  <si>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</si>
  <si>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</si>
  <si>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</si>
  <si>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</si>
  <si>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</si>
  <si>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</si>
  <si>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</si>
  <si>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</si>
  <si>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</si>
  <si>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</si>
  <si>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</si>
  <si>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</si>
  <si>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</si>
  <si>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</si>
  <si>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</si>
  <si>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</si>
  <si>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</si>
  <si>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</si>
  <si>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</si>
  <si>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</si>
  <si>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</si>
  <si>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</si>
  <si>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</si>
  <si>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</si>
  <si>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</si>
  <si>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</si>
  <si>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</si>
  <si>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</si>
  <si>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</si>
  <si>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</si>
  <si>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</si>
  <si>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</si>
  <si>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</si>
  <si>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</si>
  <si>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</si>
  <si>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</si>
  <si>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</si>
  <si>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</si>
  <si>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</si>
  <si>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</si>
  <si>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</si>
  <si>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</si>
  <si>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</si>
  <si>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</si>
  <si>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</si>
  <si>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</si>
  <si>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</si>
  <si>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</si>
  <si>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</si>
  <si>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</si>
  <si>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</si>
  <si>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</si>
  <si>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</si>
  <si>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</si>
  <si>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</si>
  <si>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</si>
  <si>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</si>
  <si>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</si>
  <si>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</si>
  <si>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</si>
  <si>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</si>
  <si>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</si>
  <si>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</si>
  <si>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</si>
  <si>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</si>
  <si>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</si>
  <si>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</si>
  <si>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</si>
  <si>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</si>
  <si>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</si>
  <si>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</si>
  <si>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</si>
  <si>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</si>
  <si>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</si>
  <si>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</si>
  <si>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</si>
  <si>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</si>
  <si>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</si>
  <si>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</si>
  <si>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</si>
  <si>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</si>
  <si>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</si>
  <si>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</si>
  <si>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</si>
  <si>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</si>
  <si>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</si>
  <si>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</si>
  <si>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</si>
  <si>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</si>
  <si>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</si>
  <si>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</si>
  <si>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</si>
  <si>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</si>
  <si>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</si>
  <si>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</si>
  <si>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</si>
  <si>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</si>
  <si>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</si>
  <si>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</si>
  <si>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</si>
  <si>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</si>
  <si>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</si>
  <si>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</si>
  <si>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</si>
  <si>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</si>
  <si>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</si>
  <si>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</si>
  <si>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</si>
  <si>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</si>
  <si>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</si>
  <si>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</si>
  <si>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</si>
  <si>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</si>
  <si>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</si>
  <si>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</si>
  <si>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</si>
  <si>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</si>
  <si>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</si>
  <si>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</si>
  <si>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</si>
  <si>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</si>
  <si>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</si>
  <si>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</si>
  <si>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</si>
  <si>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</si>
  <si>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</si>
  <si>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</si>
  <si>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</si>
  <si>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</si>
  <si>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</si>
  <si>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</si>
  <si>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</si>
  <si>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</si>
  <si>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</si>
  <si>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</si>
  <si>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</si>
  <si>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</si>
  <si>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</si>
  <si>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</si>
  <si>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</si>
  <si>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</si>
  <si>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</si>
  <si>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</si>
  <si>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</si>
  <si>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</si>
  <si>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</si>
  <si>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</si>
  <si>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</si>
  <si>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</si>
  <si>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</si>
  <si>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</si>
  <si>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</si>
  <si>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</si>
  <si>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</si>
  <si>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</si>
  <si>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</si>
  <si>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</si>
  <si>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</si>
  <si>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</si>
  <si>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</si>
  <si>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</si>
  <si>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</si>
  <si>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</si>
  <si>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</si>
  <si>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</si>
  <si>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</si>
  <si>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</si>
  <si>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</si>
  <si>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</si>
  <si>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</si>
  <si>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</si>
  <si>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</si>
  <si>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</si>
  <si>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</si>
  <si>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</si>
  <si>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</si>
  <si>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</si>
  <si>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</si>
  <si>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</si>
  <si>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</si>
  <si>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</si>
  <si>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</si>
  <si>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</si>
  <si>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</si>
  <si>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</si>
  <si>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</si>
  <si>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</si>
  <si>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</si>
  <si>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</si>
  <si>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</si>
  <si>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</si>
  <si>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</si>
  <si>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</si>
  <si>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</si>
  <si>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</si>
  <si>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</si>
  <si>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</si>
  <si>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</si>
  <si>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</si>
  <si>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</si>
  <si>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</si>
  <si>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</si>
  <si>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</si>
  <si>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</si>
  <si>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</si>
  <si>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</si>
  <si>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</si>
  <si>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</si>
  <si>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</si>
  <si>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</si>
  <si>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</si>
  <si>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</si>
  <si>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</si>
  <si>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</si>
  <si>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</si>
  <si>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</si>
  <si>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</si>
  <si>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</si>
  <si>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</si>
  <si>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</si>
  <si>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</si>
  <si>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</si>
  <si>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</si>
  <si>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</si>
  <si>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</si>
  <si>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</si>
  <si>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</si>
  <si>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</si>
  <si>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</si>
  <si>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</si>
  <si>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</si>
  <si>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</si>
  <si>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</si>
  <si>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</si>
  <si>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</si>
  <si>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</si>
  <si>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</si>
  <si>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</si>
  <si>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</si>
  <si>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</si>
  <si>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</si>
  <si>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</si>
  <si>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</si>
  <si>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</si>
  <si>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</si>
  <si>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</si>
  <si>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</si>
  <si>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</si>
  <si>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</si>
  <si>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</si>
  <si>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</si>
  <si>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</si>
  <si>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</si>
  <si>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</si>
  <si>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</si>
  <si>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</si>
  <si>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</si>
  <si>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</si>
  <si>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</si>
  <si>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</si>
  <si>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</si>
  <si>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</si>
  <si>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</si>
  <si>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</si>
  <si>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</si>
  <si>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</si>
  <si>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</si>
  <si>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</si>
  <si>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</si>
  <si>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</si>
  <si>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</si>
  <si>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</si>
  <si>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</si>
  <si>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</si>
  <si>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</si>
  <si>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</si>
  <si>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</si>
  <si>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</si>
  <si>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</si>
  <si>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</si>
  <si>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</si>
  <si>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</si>
  <si>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</si>
  <si>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</si>
  <si>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</si>
  <si>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</si>
  <si>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</si>
  <si>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</si>
  <si>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</si>
  <si>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</si>
  <si>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</si>
  <si>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</si>
  <si>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</si>
  <si>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</si>
  <si>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</si>
  <si>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</si>
  <si>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</si>
  <si>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</si>
  <si>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</si>
  <si>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</si>
  <si>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</si>
  <si>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</si>
  <si>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</si>
  <si>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</si>
  <si>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</si>
  <si>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</si>
  <si>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</si>
  <si>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</si>
  <si>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</si>
  <si>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</si>
  <si>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</si>
  <si>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</si>
  <si>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</si>
  <si>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</si>
  <si>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</si>
  <si>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</si>
  <si>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</si>
  <si>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</si>
  <si>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</si>
  <si>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</si>
  <si>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</si>
  <si>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</si>
  <si>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</si>
  <si>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</si>
  <si>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</si>
  <si>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</si>
  <si>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</si>
  <si>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</si>
  <si>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</si>
  <si>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</si>
  <si>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</si>
  <si>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</si>
  <si>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</si>
  <si>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</si>
  <si>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</si>
  <si>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</si>
  <si>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</si>
  <si>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</si>
  <si>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</si>
  <si>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</si>
  <si>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</si>
  <si>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</si>
  <si>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</si>
  <si>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</si>
  <si>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</si>
  <si>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</si>
  <si>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</si>
  <si>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</si>
  <si>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</si>
  <si>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</si>
  <si>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</si>
  <si>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</si>
  <si>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</si>
  <si>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</si>
  <si>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</si>
  <si>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</si>
  <si>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</si>
  <si>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</si>
  <si>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</si>
  <si>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</si>
  <si>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</si>
  <si>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</si>
  <si>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</si>
  <si>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</si>
  <si>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</si>
  <si>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</si>
  <si>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</si>
  <si>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</si>
  <si>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</si>
  <si>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</si>
  <si>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</si>
  <si>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</si>
  <si>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</si>
  <si>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</si>
  <si>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</si>
  <si>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</si>
  <si>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</si>
  <si>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</si>
  <si>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</si>
  <si>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</si>
  <si>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</si>
  <si>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</si>
  <si>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</si>
  <si>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</si>
  <si>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</si>
  <si>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</si>
  <si>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</si>
  <si>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</si>
  <si>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</si>
  <si>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</si>
  <si>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</si>
  <si>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</si>
  <si>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</si>
  <si>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</si>
  <si>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</si>
  <si>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</si>
  <si>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</si>
  <si>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</si>
  <si>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</si>
  <si>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</si>
  <si>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</si>
  <si>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</si>
  <si>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</si>
  <si>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</si>
  <si>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</si>
  <si>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</si>
  <si>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</si>
  <si>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</si>
  <si>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</si>
  <si>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</si>
  <si>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</si>
  <si>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</si>
  <si>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</si>
  <si>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</si>
  <si>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</si>
  <si>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</si>
  <si>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</si>
  <si>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</si>
  <si>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</si>
  <si>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</si>
  <si>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</si>
  <si>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</si>
  <si>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</si>
  <si>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</si>
  <si>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</si>
  <si>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</si>
  <si>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</si>
  <si>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</si>
  <si>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</si>
  <si>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</si>
  <si>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</si>
  <si>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</si>
  <si>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</si>
  <si>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</si>
  <si>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</si>
  <si>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</si>
  <si>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</si>
  <si>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</si>
  <si>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</si>
  <si>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</si>
  <si>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</si>
  <si>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</si>
  <si>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</si>
  <si>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</si>
  <si>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</si>
  <si>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</si>
  <si>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</si>
  <si>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</si>
  <si>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</si>
  <si>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</si>
  <si>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</si>
  <si>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</si>
  <si>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</si>
  <si>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</si>
  <si>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</si>
  <si>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</si>
  <si>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</si>
  <si>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</si>
  <si>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</si>
  <si>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</si>
  <si>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</si>
  <si>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</si>
  <si>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</si>
  <si>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</si>
  <si>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</si>
  <si>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</si>
  <si>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</si>
  <si>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</si>
  <si>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</si>
  <si>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</si>
  <si>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</si>
  <si>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</si>
  <si>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</si>
  <si>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</si>
  <si>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</si>
  <si>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</si>
  <si>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</si>
  <si>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</si>
  <si>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</si>
  <si>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</si>
  <si>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</si>
  <si>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</si>
  <si>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</si>
  <si>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</si>
  <si>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</si>
  <si>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</si>
  <si>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</si>
  <si>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</si>
  <si>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</si>
  <si>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</si>
  <si>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</si>
  <si>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</si>
  <si>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</si>
  <si>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</si>
  <si>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</si>
  <si>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</si>
  <si>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</si>
  <si>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</si>
  <si>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</si>
  <si>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</si>
  <si>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</si>
  <si>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</si>
  <si>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</si>
  <si>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</si>
  <si>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</si>
  <si>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</si>
  <si>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</si>
  <si>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</si>
  <si>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</si>
  <si>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</si>
  <si>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</si>
  <si>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</si>
  <si>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</si>
  <si>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</si>
  <si>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</si>
  <si>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</si>
  <si>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</si>
  <si>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</si>
  <si>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</si>
  <si>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</si>
  <si>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</si>
  <si>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</si>
  <si>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</si>
  <si>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</si>
  <si>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</si>
  <si>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</si>
  <si>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</si>
  <si>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</si>
  <si>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</si>
  <si>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</si>
  <si>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</si>
  <si>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</si>
  <si>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</si>
  <si>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</si>
  <si>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</si>
  <si>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</si>
  <si>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</si>
  <si>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</si>
  <si>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</si>
  <si>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</si>
  <si>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</si>
  <si>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</si>
  <si>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</si>
  <si>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</si>
  <si>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</si>
  <si>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</si>
  <si>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</si>
  <si>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</si>
  <si>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</si>
  <si>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</si>
  <si>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</si>
  <si>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</si>
  <si>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</si>
  <si>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</si>
  <si>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</si>
  <si>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</si>
  <si>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</si>
  <si>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</si>
  <si>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</si>
  <si>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</si>
  <si>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</si>
  <si>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</si>
  <si>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</si>
  <si>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</si>
  <si>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</si>
  <si>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</si>
  <si>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</si>
  <si>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</si>
  <si>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</si>
  <si>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</si>
  <si>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</si>
  <si>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</si>
  <si>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</si>
  <si>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</si>
  <si>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</si>
  <si>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</si>
  <si>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</si>
  <si>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</si>
  <si>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</si>
  <si>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</si>
  <si>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</si>
  <si>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</si>
  <si>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</si>
  <si>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</si>
  <si>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</si>
  <si>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</si>
  <si>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</si>
  <si>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</si>
  <si>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</si>
  <si>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</si>
  <si>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</si>
  <si>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</si>
  <si>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</si>
  <si>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</si>
  <si>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</si>
  <si>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</si>
  <si>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</si>
  <si>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</si>
  <si>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</si>
  <si>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</si>
  <si>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</si>
  <si>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</si>
  <si>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</si>
  <si>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</si>
  <si>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</si>
  <si>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</si>
  <si>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</si>
  <si>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</si>
  <si>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</si>
  <si>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</si>
  <si>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</si>
  <si>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</si>
  <si>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</si>
  <si>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</si>
  <si>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</si>
  <si>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</si>
  <si>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</si>
  <si>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</si>
  <si>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</si>
  <si>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</si>
  <si>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</si>
  <si>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</si>
  <si>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</si>
  <si>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</si>
  <si>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</si>
  <si>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</si>
  <si>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</si>
  <si>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</si>
  <si>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</si>
  <si>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</si>
  <si>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</si>
  <si>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</si>
  <si>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</si>
  <si>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</si>
  <si>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</si>
  <si>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</si>
  <si>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</si>
  <si>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</si>
  <si>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</si>
  <si>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</si>
  <si>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</si>
  <si>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</si>
  <si>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</si>
  <si>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</si>
  <si>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</si>
  <si>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</si>
  <si>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</si>
  <si>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</si>
  <si>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</si>
  <si>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</si>
  <si>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</si>
  <si>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</si>
  <si>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</si>
  <si>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</si>
  <si>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</si>
  <si>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</si>
  <si>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</si>
  <si>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</si>
  <si>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</si>
  <si>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</si>
  <si>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</si>
  <si>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</si>
  <si>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</si>
  <si>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</si>
  <si>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</si>
  <si>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</si>
  <si>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</si>
  <si>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</si>
  <si>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</si>
  <si>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</si>
  <si>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</si>
  <si>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</si>
  <si>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</si>
  <si>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</si>
  <si>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</si>
  <si>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</si>
  <si>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</si>
  <si>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</si>
  <si>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</si>
  <si>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</si>
  <si>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</si>
  <si>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</si>
  <si>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</si>
  <si>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</si>
  <si>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</si>
  <si>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</si>
  <si>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</si>
  <si>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</si>
  <si>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</si>
  <si>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</si>
  <si>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</si>
  <si>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</si>
  <si>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</si>
  <si>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</si>
  <si>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</si>
  <si>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</si>
  <si>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</si>
  <si>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</si>
  <si>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</si>
  <si>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</si>
  <si>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</si>
  <si>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</si>
  <si>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</si>
  <si>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</si>
  <si>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</si>
  <si>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</si>
  <si>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</si>
  <si>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</si>
  <si>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</si>
  <si>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</si>
  <si>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</si>
  <si>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</si>
  <si>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</si>
  <si>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</si>
  <si>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</si>
  <si>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</si>
  <si>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</si>
  <si>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</si>
  <si>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</si>
  <si>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</si>
  <si>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</si>
  <si>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</si>
  <si>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</si>
  <si>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</si>
  <si>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</si>
  <si>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</si>
  <si>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</si>
  <si>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</si>
  <si>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</si>
  <si>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</si>
  <si>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</si>
  <si>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</si>
  <si>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</si>
  <si>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</si>
  <si>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</si>
  <si>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</si>
  <si>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</si>
  <si>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</si>
  <si>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</si>
  <si>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</si>
  <si>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</si>
  <si>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</si>
  <si>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</si>
  <si>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</si>
  <si>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</si>
  <si>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</si>
  <si>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</si>
  <si>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</si>
  <si>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</si>
  <si>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</si>
  <si>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</si>
  <si>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</si>
  <si>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</si>
  <si>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</si>
  <si>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</si>
  <si>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</si>
  <si>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</si>
  <si>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</si>
  <si>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</si>
  <si>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</si>
  <si>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</si>
  <si>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</si>
  <si>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</si>
  <si>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</si>
  <si>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</si>
  <si>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</si>
  <si>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</si>
  <si>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</si>
  <si>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</si>
  <si>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</si>
  <si>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</si>
  <si>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</si>
  <si>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</si>
  <si>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</si>
  <si>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</si>
  <si>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</si>
  <si>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</si>
  <si>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</si>
  <si>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</si>
  <si>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</si>
  <si>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</si>
  <si>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</si>
  <si>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</si>
  <si>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</si>
  <si>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</si>
  <si>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</si>
  <si>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</si>
  <si>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</si>
  <si>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</si>
  <si>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</si>
  <si>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</si>
  <si>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</si>
  <si>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</si>
  <si>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</si>
  <si>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</si>
  <si>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</si>
  <si>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</si>
  <si>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</si>
  <si>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</si>
  <si>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</si>
  <si>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</si>
  <si>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</si>
  <si>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</si>
  <si>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</si>
  <si>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</si>
  <si>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</si>
  <si>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</si>
  <si>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</si>
  <si>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</si>
  <si>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</si>
  <si>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</si>
  <si>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</si>
  <si>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</si>
  <si>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</si>
  <si>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</si>
  <si>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</si>
  <si>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</si>
  <si>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</si>
  <si>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</si>
  <si>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</si>
  <si>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</si>
  <si>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</si>
  <si>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</si>
  <si>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</si>
  <si>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</si>
  <si>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</si>
  <si>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</si>
  <si>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</si>
  <si>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</si>
  <si>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</si>
  <si>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</si>
  <si>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</si>
  <si>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</si>
  <si>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</si>
  <si>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</si>
  <si>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</si>
  <si>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</si>
  <si>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</si>
  <si>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</si>
  <si>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</si>
  <si>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</si>
  <si>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</si>
  <si>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</si>
  <si>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</si>
  <si>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</si>
  <si>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</si>
  <si>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</si>
  <si>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</si>
  <si>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</si>
  <si>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</si>
  <si>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</si>
  <si>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</si>
  <si>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</si>
  <si>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</si>
  <si>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</si>
  <si>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</si>
  <si>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</si>
  <si>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</si>
  <si>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</si>
  <si>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</si>
  <si>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</si>
  <si>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</si>
  <si>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</si>
  <si>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</si>
  <si>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</si>
  <si>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</si>
  <si>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</si>
  <si>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</si>
  <si>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</si>
  <si>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</si>
  <si>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</si>
  <si>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</si>
  <si>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</si>
  <si>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</si>
  <si>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</si>
  <si>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</si>
  <si>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</si>
  <si>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</si>
  <si>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</si>
  <si>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</si>
  <si>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</si>
  <si>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</si>
  <si>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</si>
  <si>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</si>
  <si>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</si>
  <si>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</si>
  <si>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</si>
  <si>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</si>
  <si>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</si>
  <si>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</si>
  <si>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</si>
  <si>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</si>
  <si>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</si>
  <si>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</si>
  <si>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</si>
  <si>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</si>
  <si>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</si>
  <si>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</si>
  <si>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</si>
  <si>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</si>
  <si>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</si>
  <si>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</si>
  <si>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</si>
  <si>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</si>
  <si>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</si>
  <si>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</si>
  <si>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</si>
  <si>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</si>
  <si>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</si>
  <si>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</si>
  <si>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</si>
  <si>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</si>
  <si>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</si>
  <si>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</si>
  <si>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</si>
  <si>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</si>
  <si>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</si>
  <si>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</si>
  <si>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</si>
  <si>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</si>
  <si>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</si>
  <si>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</si>
  <si>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</si>
  <si>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</si>
  <si>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</si>
  <si>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</si>
  <si>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</si>
  <si>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</si>
  <si>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</si>
  <si>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</si>
  <si>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</si>
  <si>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</si>
  <si>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</si>
  <si>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</si>
  <si>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</si>
  <si>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</si>
  <si>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</si>
  <si>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</si>
  <si>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</si>
  <si>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</si>
  <si>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</si>
  <si>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</si>
  <si>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</si>
  <si>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</si>
  <si>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</si>
  <si>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</si>
  <si>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</si>
  <si>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</si>
  <si>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</si>
  <si>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</si>
  <si>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</si>
  <si>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</si>
  <si>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</si>
  <si>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</si>
  <si>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</si>
  <si>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</si>
  <si>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</si>
  <si>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</si>
  <si>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</si>
  <si>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</si>
  <si>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</si>
  <si>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</si>
  <si>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</si>
  <si>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</si>
  <si>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</si>
  <si>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</si>
  <si>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</si>
  <si>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</si>
  <si>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</si>
  <si>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</si>
  <si>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</si>
  <si>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</si>
  <si>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</si>
  <si>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</si>
  <si>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</si>
  <si>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</si>
  <si>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</si>
  <si>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</si>
  <si>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</si>
  <si>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</si>
  <si>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</si>
  <si>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</si>
  <si>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</si>
  <si>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</si>
  <si>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</si>
  <si>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</si>
  <si>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</si>
  <si>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</si>
  <si>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</si>
  <si>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</si>
  <si>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</si>
  <si>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</si>
  <si>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</si>
  <si>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</si>
  <si>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</si>
  <si>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</si>
  <si>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</si>
  <si>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</si>
  <si>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</si>
  <si>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</si>
  <si>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</si>
  <si>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</si>
  <si>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</si>
  <si>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</si>
  <si>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</si>
  <si>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</si>
  <si>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</si>
  <si>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</si>
  <si>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</si>
  <si>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</si>
  <si>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</si>
  <si>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</si>
  <si>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</si>
  <si>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</si>
  <si>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</si>
  <si>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</si>
  <si>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</si>
  <si>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</si>
  <si>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</si>
  <si>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</si>
  <si>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</si>
  <si>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</si>
  <si>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</si>
  <si>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</si>
  <si>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</si>
  <si>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</si>
  <si>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</si>
  <si>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</si>
  <si>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</si>
  <si>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</si>
  <si>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</si>
  <si>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</si>
  <si>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</si>
  <si>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</si>
  <si>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</si>
  <si>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</si>
  <si>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</si>
  <si>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</si>
  <si>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</si>
  <si>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</si>
  <si>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</si>
  <si>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</si>
  <si>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</si>
  <si>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</si>
  <si>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</si>
  <si>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</si>
  <si>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</si>
  <si>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</si>
  <si>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</si>
  <si>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</si>
  <si>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</si>
  <si>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</si>
  <si>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</si>
  <si>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</si>
  <si>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</si>
  <si>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</si>
  <si>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</si>
  <si>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</si>
  <si>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</si>
  <si>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</si>
  <si>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</si>
  <si>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</si>
  <si>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</si>
  <si>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</si>
  <si>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</si>
  <si>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</si>
  <si>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</si>
  <si>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</si>
  <si>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</si>
  <si>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</si>
  <si>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</si>
  <si>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</si>
  <si>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</si>
  <si>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</si>
  <si>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</si>
  <si>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</si>
  <si>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</si>
  <si>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</si>
  <si>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</si>
  <si>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</si>
  <si>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</si>
  <si>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</si>
  <si>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</si>
  <si>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</si>
  <si>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</si>
  <si>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</si>
  <si>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</si>
  <si>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</si>
  <si>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</si>
  <si>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</si>
  <si>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</si>
  <si>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</si>
  <si>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</si>
  <si>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</si>
  <si>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</si>
  <si>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</si>
  <si>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</si>
  <si>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</si>
  <si>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</si>
  <si>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</si>
  <si>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</si>
  <si>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</si>
  <si>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</si>
  <si>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</si>
  <si>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</si>
  <si>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</si>
  <si>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</si>
  <si>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</si>
  <si>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</si>
  <si>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</si>
  <si>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</si>
  <si>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</si>
  <si>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</si>
  <si>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</si>
  <si>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</si>
  <si>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</si>
  <si>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</si>
  <si>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</si>
  <si>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</si>
  <si>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</si>
  <si>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</si>
  <si>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</si>
  <si>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</si>
  <si>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</si>
  <si>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</si>
  <si>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</si>
  <si>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</si>
  <si>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</si>
  <si>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</si>
  <si>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</si>
  <si>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</si>
  <si>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</si>
  <si>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</si>
  <si>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</si>
  <si>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</si>
  <si>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</si>
  <si>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</si>
  <si>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</si>
  <si>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</si>
  <si>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</si>
  <si>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</si>
  <si>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</si>
  <si>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</si>
  <si>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</si>
  <si>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</si>
  <si>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</si>
  <si>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</si>
  <si>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</si>
  <si>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</si>
  <si>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</si>
  <si>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</si>
  <si>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</si>
  <si>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</si>
  <si>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</si>
  <si>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</si>
  <si>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</si>
  <si>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</si>
  <si>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</si>
  <si>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</si>
  <si>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</si>
  <si>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</si>
  <si>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</si>
  <si>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</si>
  <si>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</si>
  <si>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</si>
  <si>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</si>
  <si>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</si>
  <si>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</si>
  <si>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</si>
  <si>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</si>
  <si>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</si>
  <si>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</si>
  <si>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</si>
  <si>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</si>
  <si>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</si>
  <si>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</si>
  <si>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</si>
  <si>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</si>
  <si>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</si>
  <si>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</si>
  <si>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</si>
  <si>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</si>
  <si>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</si>
  <si>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</si>
  <si>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</si>
  <si>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</si>
  <si>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</si>
  <si>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</si>
  <si>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</si>
  <si>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</si>
  <si>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</si>
  <si>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</si>
  <si>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</si>
  <si>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</si>
  <si>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</si>
  <si>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</si>
  <si>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</si>
  <si>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</si>
  <si>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</si>
  <si>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</si>
  <si>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</si>
  <si>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</si>
  <si>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</si>
  <si>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</si>
  <si>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</si>
  <si>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</si>
  <si>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</si>
  <si>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</si>
  <si>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</si>
  <si>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</si>
  <si>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</si>
  <si>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</si>
  <si>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</si>
  <si>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</si>
  <si>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</si>
  <si>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</si>
  <si>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</si>
  <si>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</si>
  <si>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</si>
  <si>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</si>
  <si>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</si>
  <si>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</si>
  <si>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</si>
  <si>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</si>
  <si>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</si>
  <si>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</si>
  <si>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</si>
  <si>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</si>
  <si>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</si>
  <si>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</si>
  <si>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</si>
  <si>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</si>
  <si>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</si>
  <si>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</si>
  <si>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</si>
  <si>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</si>
  <si>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</si>
  <si>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</si>
  <si>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</si>
  <si>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</si>
  <si>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</si>
  <si>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</si>
  <si>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</si>
  <si>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</si>
  <si>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</si>
  <si>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</si>
  <si>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</si>
  <si>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</si>
  <si>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</si>
  <si>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</si>
  <si>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</si>
  <si>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</si>
  <si>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</si>
  <si>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</si>
  <si>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</si>
  <si>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</si>
  <si>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</si>
  <si>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</si>
  <si>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</si>
  <si>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</si>
  <si>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</si>
  <si>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</si>
  <si>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</si>
  <si>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</si>
  <si>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</si>
  <si>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</si>
  <si>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</si>
  <si>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</si>
  <si>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</si>
  <si>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</si>
  <si>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</si>
  <si>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</si>
  <si>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</si>
  <si>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</si>
  <si>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</si>
  <si>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</si>
  <si>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</si>
  <si>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</si>
  <si>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</si>
  <si>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</si>
  <si>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</si>
  <si>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</si>
  <si>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</si>
  <si>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</si>
  <si>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</si>
  <si>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</si>
  <si>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</si>
  <si>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</si>
  <si>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</si>
  <si>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</si>
  <si>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</si>
  <si>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</si>
  <si>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</si>
  <si>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</si>
  <si>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</si>
  <si>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</si>
  <si>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</si>
  <si>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</si>
  <si>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</si>
  <si>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</si>
  <si>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</si>
  <si>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</si>
  <si>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</si>
  <si>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</si>
  <si>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</si>
  <si>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</si>
  <si>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</si>
  <si>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</si>
  <si>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</si>
  <si>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</si>
  <si>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</si>
  <si>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</si>
  <si>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</si>
  <si>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</si>
  <si>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</si>
  <si>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</si>
  <si>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</si>
  <si>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</si>
  <si>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</si>
  <si>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</si>
  <si>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</si>
  <si>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</si>
  <si>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</si>
  <si>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</si>
  <si>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</si>
  <si>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</si>
  <si>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</si>
  <si>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</si>
  <si>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</si>
  <si>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</si>
  <si>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</si>
  <si>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</si>
  <si>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</si>
  <si>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</si>
  <si>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</si>
  <si>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</si>
  <si>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</si>
  <si>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</si>
  <si>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</si>
  <si>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</si>
  <si>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</si>
  <si>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</si>
  <si>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</si>
  <si>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</si>
  <si>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</si>
  <si>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</si>
  <si>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</si>
  <si>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</si>
  <si>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</si>
  <si>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</si>
  <si>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</si>
  <si>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</si>
  <si>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</si>
  <si>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</si>
  <si>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</si>
  <si>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</si>
  <si>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</si>
  <si>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</si>
  <si>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</si>
  <si>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</si>
  <si>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</si>
  <si>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</si>
  <si>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</si>
  <si>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</si>
  <si>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</si>
  <si>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</si>
  <si>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</si>
  <si>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</si>
  <si>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</si>
  <si>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</si>
  <si>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</si>
  <si>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</si>
  <si>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</si>
  <si>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</si>
  <si>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</si>
  <si>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</si>
  <si>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</si>
  <si>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</si>
  <si>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</si>
  <si>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</si>
  <si>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</si>
  <si>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</si>
  <si>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</si>
  <si>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</si>
  <si>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</si>
  <si>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</si>
  <si>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</si>
  <si>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</si>
  <si>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</si>
  <si>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</si>
  <si>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</si>
  <si>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</si>
  <si>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</si>
  <si>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</si>
  <si>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</si>
  <si>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</si>
  <si>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</si>
  <si>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</si>
  <si>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</si>
  <si>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</si>
  <si>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</si>
  <si>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</si>
  <si>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</si>
  <si>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</si>
  <si>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</si>
  <si>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</si>
  <si>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</si>
  <si>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</si>
  <si>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</si>
  <si>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</si>
  <si>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</si>
  <si>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</si>
  <si>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</si>
  <si>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</si>
  <si>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</si>
  <si>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</si>
  <si>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</si>
  <si>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</si>
  <si>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</si>
  <si>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</si>
  <si>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</si>
  <si>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</si>
  <si>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</si>
  <si>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</si>
  <si>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</si>
  <si>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</si>
  <si>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</si>
  <si>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</si>
  <si>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</si>
  <si>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</si>
  <si>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</si>
  <si>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</si>
  <si>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</si>
  <si>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</si>
  <si>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</si>
  <si>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</si>
  <si>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</si>
  <si>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</si>
  <si>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</si>
  <si>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</si>
  <si>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</si>
  <si>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</si>
  <si>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</si>
  <si>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</si>
  <si>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</si>
  <si>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</si>
  <si>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</si>
  <si>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</si>
  <si>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</si>
  <si>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</si>
  <si>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</si>
  <si>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</si>
  <si>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</si>
  <si>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</si>
  <si>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</si>
  <si>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</si>
  <si>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</si>
  <si>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</si>
  <si>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</si>
  <si>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</si>
  <si>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</si>
  <si>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</si>
  <si>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</si>
  <si>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</si>
  <si>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</si>
  <si>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</si>
  <si>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</si>
  <si>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</si>
  <si>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</si>
  <si>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</si>
  <si>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</si>
  <si>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</si>
  <si>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</si>
  <si>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</si>
  <si>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</si>
  <si>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</si>
  <si>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</si>
  <si>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</si>
  <si>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</si>
  <si>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</si>
  <si>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</si>
  <si>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</si>
  <si>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</si>
  <si>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</si>
  <si>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</si>
  <si>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</si>
  <si>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</si>
  <si>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</si>
  <si>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</si>
  <si>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</si>
  <si>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</si>
  <si>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</si>
  <si>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</si>
  <si>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</si>
  <si>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</si>
  <si>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</si>
  <si>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</si>
  <si>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</si>
  <si>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</si>
  <si>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</si>
  <si>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</si>
  <si>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</si>
  <si>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</si>
  <si>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</si>
  <si>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</si>
  <si>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</si>
  <si>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</si>
  <si>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</si>
  <si>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</si>
  <si>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</si>
  <si>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</si>
  <si>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</si>
  <si>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</si>
  <si>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</si>
  <si>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</si>
  <si>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</si>
  <si>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</si>
  <si>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</si>
  <si>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</si>
  <si>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</si>
  <si>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</si>
  <si>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</si>
  <si>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</si>
  <si>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</si>
  <si>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</si>
  <si>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</si>
  <si>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</si>
  <si>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</si>
  <si>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</si>
  <si>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</si>
  <si>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</si>
  <si>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</si>
  <si>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</si>
  <si>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</si>
  <si>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</si>
  <si>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</si>
  <si>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</si>
  <si>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</si>
  <si>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</si>
  <si>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</si>
  <si>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</si>
  <si>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</si>
  <si>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</si>
  <si>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</si>
  <si>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</si>
  <si>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</si>
  <si>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</si>
  <si>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</si>
  <si>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</si>
  <si>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</si>
  <si>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</si>
  <si>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</si>
  <si>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</si>
  <si>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</si>
  <si>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</si>
  <si>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</si>
  <si>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</si>
  <si>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</si>
  <si>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</si>
  <si>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</si>
  <si>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</si>
  <si>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</si>
  <si>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</si>
  <si>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</si>
  <si>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</si>
  <si>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</si>
  <si>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</si>
  <si>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</si>
  <si>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</si>
  <si>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</si>
  <si>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</si>
  <si>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</si>
  <si>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</si>
  <si>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</si>
  <si>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</si>
  <si>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</si>
  <si>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</si>
  <si>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</si>
  <si>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</si>
  <si>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</si>
  <si>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</si>
  <si>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</si>
  <si>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</si>
  <si>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</si>
  <si>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</si>
  <si>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</si>
  <si>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</si>
  <si>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</si>
  <si>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</si>
  <si>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</si>
  <si>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</si>
  <si>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</si>
  <si>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</si>
  <si>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</si>
  <si>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</si>
  <si>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</si>
  <si>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</si>
  <si>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</si>
  <si>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</si>
  <si>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</si>
  <si>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</si>
  <si>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</si>
  <si>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</si>
  <si>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</si>
  <si>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</si>
  <si>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</si>
  <si>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</si>
  <si>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</si>
  <si>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</si>
  <si>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</si>
  <si>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</si>
  <si>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</si>
  <si>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</si>
  <si>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</si>
  <si>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</si>
  <si>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</si>
  <si>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</si>
  <si>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</si>
  <si>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</si>
  <si>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</si>
  <si>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</si>
  <si>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</si>
  <si>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</si>
  <si>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</si>
  <si>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</si>
  <si>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</si>
  <si>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</si>
  <si>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</si>
  <si>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</si>
  <si>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</si>
  <si>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</si>
  <si>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</si>
  <si>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</si>
  <si>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</si>
  <si>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</si>
  <si>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</si>
  <si>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</si>
  <si>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</si>
  <si>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</si>
  <si>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</si>
  <si>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</si>
  <si>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</si>
  <si>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</si>
  <si>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</si>
  <si>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</si>
  <si>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</si>
  <si>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</si>
  <si>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</si>
  <si>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</si>
  <si>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</si>
  <si>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</si>
  <si>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</si>
  <si>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</si>
  <si>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</si>
  <si>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</si>
  <si>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</si>
  <si>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</si>
  <si>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</si>
  <si>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</si>
  <si>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</si>
  <si>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</si>
  <si>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</si>
  <si>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</si>
  <si>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</si>
  <si>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</si>
  <si>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</si>
  <si>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</si>
  <si>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</si>
  <si>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</si>
  <si>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</si>
  <si>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</si>
  <si>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</si>
  <si>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</si>
  <si>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</si>
  <si>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</si>
  <si>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</si>
  <si>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</si>
  <si>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</si>
  <si>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</si>
  <si>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</si>
  <si>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</si>
  <si>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</si>
  <si>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</si>
  <si>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</si>
  <si>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</si>
  <si>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</si>
  <si>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</si>
  <si>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</si>
  <si>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</si>
  <si>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</si>
  <si>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</si>
  <si>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</si>
  <si>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</si>
  <si>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</si>
  <si>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</si>
  <si>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</si>
  <si>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</si>
  <si>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</si>
  <si>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</si>
  <si>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</si>
  <si>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</si>
  <si>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</si>
  <si>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</si>
  <si>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</si>
  <si>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</si>
  <si>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</si>
  <si>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</si>
  <si>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</si>
  <si>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</si>
  <si>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</si>
  <si>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</si>
  <si>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</si>
  <si>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</si>
  <si>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</si>
  <si>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</si>
  <si>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</si>
  <si>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</si>
  <si>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</si>
  <si>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</si>
  <si>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</si>
  <si>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</si>
  <si>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</si>
  <si>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</si>
  <si>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</si>
  <si>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</si>
  <si>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</si>
  <si>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</si>
  <si>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</si>
  <si>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</si>
  <si>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</si>
  <si>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</si>
  <si>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</si>
  <si>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</si>
  <si>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</si>
  <si>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</si>
  <si>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</si>
  <si>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</si>
  <si>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</si>
  <si>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</si>
  <si>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</si>
  <si>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</si>
  <si>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</si>
  <si>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</si>
  <si>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</si>
  <si>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</si>
  <si>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</si>
  <si>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</si>
  <si>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</si>
  <si>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</si>
  <si>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</si>
  <si>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</si>
  <si>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</si>
  <si>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</si>
  <si>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</si>
  <si>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</si>
  <si>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</si>
  <si>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</si>
  <si>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</si>
  <si>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</si>
  <si>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</si>
  <si>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</si>
  <si>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</si>
  <si>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</si>
  <si>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</si>
  <si>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</si>
  <si>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</si>
  <si>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</si>
  <si>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</si>
  <si>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</si>
  <si>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</si>
  <si>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</si>
  <si>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</si>
  <si>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</si>
  <si>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</si>
  <si>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</si>
  <si>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</si>
  <si>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</si>
  <si>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</si>
  <si>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</si>
  <si>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</si>
  <si>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</si>
  <si>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</si>
  <si>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</si>
  <si>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</si>
  <si>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</si>
  <si>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</si>
  <si>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</si>
  <si>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</si>
  <si>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</si>
  <si>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</si>
  <si>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</si>
  <si>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</si>
  <si>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</si>
  <si>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</si>
  <si>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</si>
  <si>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</si>
  <si>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</si>
  <si>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</si>
  <si>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</si>
  <si>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</si>
  <si>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</si>
  <si>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</si>
  <si>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</si>
  <si>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</si>
  <si>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</si>
  <si>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</si>
  <si>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</si>
  <si>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</si>
  <si>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</si>
  <si>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</si>
  <si>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</si>
  <si>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</si>
  <si>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</si>
  <si>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</si>
  <si>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</si>
  <si>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</si>
  <si>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</si>
  <si>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</si>
  <si>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</si>
  <si>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</si>
  <si>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</si>
  <si>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</si>
  <si>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</si>
  <si>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</si>
  <si>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</si>
  <si>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</si>
  <si>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</si>
  <si>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</si>
  <si>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</si>
  <si>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</si>
  <si>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</si>
  <si>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</si>
  <si>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</si>
  <si>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</si>
  <si>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</si>
  <si>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</si>
  <si>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</si>
  <si>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</si>
  <si>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</si>
  <si>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</si>
  <si>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</si>
  <si>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</si>
  <si>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</si>
  <si>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</si>
  <si>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</si>
  <si>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</si>
  <si>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</si>
  <si>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</si>
  <si>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</si>
  <si>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</si>
  <si>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</si>
  <si>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</si>
  <si>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</si>
  <si>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</si>
  <si>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</si>
  <si>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</si>
  <si>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</si>
  <si>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</si>
  <si>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</si>
  <si>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</si>
  <si>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</si>
  <si>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</si>
  <si>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</si>
  <si>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</si>
  <si>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</si>
  <si>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</si>
  <si>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</si>
  <si>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</si>
  <si>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</si>
  <si>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</si>
  <si>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</si>
  <si>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</si>
  <si>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</si>
  <si>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</si>
  <si>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</si>
  <si>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</si>
  <si>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</si>
  <si>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</si>
  <si>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</si>
  <si>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</si>
  <si>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</si>
  <si>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</si>
  <si>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</si>
  <si>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</si>
  <si>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</si>
  <si>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</si>
  <si>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</si>
  <si>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</si>
  <si>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</si>
  <si>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</si>
  <si>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</si>
  <si>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</si>
  <si>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</si>
  <si>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</si>
  <si>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</si>
  <si>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</si>
  <si>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</si>
  <si>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</si>
  <si>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</si>
  <si>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</si>
  <si>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</si>
  <si>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</si>
  <si>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</si>
  <si>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</si>
  <si>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</si>
  <si>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</si>
  <si>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</si>
  <si>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</si>
  <si>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</si>
  <si>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</si>
  <si>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</si>
  <si>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</si>
  <si>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</si>
  <si>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</si>
  <si>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</si>
  <si>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</si>
  <si>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</si>
  <si>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</si>
  <si>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</si>
  <si>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</si>
  <si>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</si>
  <si>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</si>
  <si>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</si>
  <si>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</si>
  <si>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</si>
  <si>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</si>
  <si>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</si>
  <si>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</si>
  <si>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</si>
  <si>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</si>
  <si>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</si>
  <si>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</si>
  <si>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</si>
  <si>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</si>
  <si>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</si>
  <si>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</si>
  <si>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</si>
  <si>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</si>
  <si>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</si>
  <si>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</si>
  <si>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</si>
  <si>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</si>
  <si>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</si>
  <si>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</si>
  <si>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</si>
  <si>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</si>
  <si>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</si>
  <si>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</si>
  <si>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</si>
  <si>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</si>
  <si>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</si>
  <si>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</si>
  <si>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</si>
  <si>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</si>
  <si>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</si>
  <si>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</si>
  <si>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</si>
  <si>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</si>
  <si>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</si>
  <si>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</si>
  <si>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</si>
  <si>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</si>
  <si>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</si>
  <si>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</si>
  <si>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</si>
  <si>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</si>
  <si>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</si>
  <si>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</si>
  <si>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</si>
  <si>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</si>
  <si>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</si>
  <si>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</si>
  <si>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</si>
  <si>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</si>
  <si>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</si>
  <si>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</si>
  <si>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</si>
  <si>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</si>
  <si>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</si>
  <si>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</si>
  <si>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</si>
  <si>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</si>
  <si>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</si>
  <si>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</si>
  <si>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</si>
  <si>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</si>
  <si>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</si>
  <si>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</si>
  <si>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</si>
  <si>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</si>
  <si>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</si>
  <si>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</si>
  <si>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</si>
  <si>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</si>
  <si>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</si>
  <si>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</si>
  <si>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</si>
  <si>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</si>
  <si>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</si>
  <si>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</si>
  <si>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</si>
  <si>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</si>
  <si>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</si>
  <si>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</si>
  <si>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</si>
  <si>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</si>
  <si>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</si>
  <si>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</si>
  <si>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</si>
  <si>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</si>
  <si>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</si>
  <si>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</si>
  <si>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</si>
  <si>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</si>
  <si>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</si>
  <si>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</si>
  <si>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</si>
  <si>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</si>
  <si>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</si>
  <si>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</si>
  <si>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</si>
  <si>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</si>
  <si>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</si>
  <si>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</si>
  <si>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</si>
  <si>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</si>
  <si>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</si>
  <si>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</si>
  <si>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</si>
  <si>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</si>
  <si>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</si>
  <si>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</si>
  <si>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</si>
  <si>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</si>
  <si>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</si>
  <si>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</si>
  <si>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</si>
  <si>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</si>
  <si>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</si>
  <si>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</si>
  <si>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</si>
  <si>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</si>
  <si>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</si>
  <si>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</si>
  <si>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</si>
  <si>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</si>
  <si>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</si>
  <si>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</si>
  <si>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</si>
  <si>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</si>
  <si>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</si>
  <si>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</si>
  <si>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</si>
  <si>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</si>
  <si>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</si>
  <si>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</si>
  <si>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</si>
  <si>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</si>
  <si>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</si>
  <si>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</si>
  <si>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</si>
  <si>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</si>
  <si>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</si>
  <si>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</si>
  <si>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</si>
  <si>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</si>
  <si>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</si>
  <si>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</si>
  <si>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</si>
  <si>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</si>
  <si>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</si>
  <si>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</si>
  <si>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</si>
  <si>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</si>
  <si>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</si>
  <si>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</si>
  <si>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</si>
  <si>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</si>
  <si>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</si>
  <si>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</si>
  <si>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</si>
  <si>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</si>
  <si>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</si>
  <si>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</si>
  <si>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</si>
  <si>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</si>
  <si>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</si>
  <si>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</si>
  <si>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</si>
  <si>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</si>
  <si>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</si>
  <si>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</si>
  <si>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</si>
  <si>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</si>
  <si>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</si>
  <si>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</si>
  <si>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</si>
  <si>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</si>
  <si>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</si>
  <si>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</si>
  <si>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</si>
  <si>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</si>
  <si>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</si>
  <si>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</si>
  <si>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</si>
  <si>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</si>
  <si>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</si>
  <si>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</si>
  <si>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</si>
  <si>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</si>
  <si>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</si>
  <si>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</si>
  <si>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</si>
  <si>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</si>
  <si>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</si>
  <si>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</si>
  <si>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</si>
  <si>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</si>
  <si>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</si>
  <si>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</si>
  <si>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</si>
  <si>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</si>
  <si>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</si>
  <si>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</si>
  <si>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</si>
  <si>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</si>
  <si>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</si>
  <si>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</si>
  <si>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</si>
  <si>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</si>
  <si>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</si>
  <si>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</si>
  <si>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</si>
  <si>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</si>
  <si>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</si>
  <si>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</si>
  <si>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</si>
  <si>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</si>
  <si>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</si>
  <si>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</si>
  <si>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</si>
  <si>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</si>
  <si>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</si>
  <si>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</si>
  <si>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</si>
  <si>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</si>
  <si>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</si>
  <si>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</si>
  <si>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</si>
  <si>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</si>
  <si>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</si>
  <si>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</si>
  <si>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</si>
  <si>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</si>
  <si>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</si>
  <si>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</si>
  <si>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</si>
  <si>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</si>
  <si>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</si>
  <si>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</si>
  <si>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</si>
  <si>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</si>
  <si>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</si>
  <si>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</si>
  <si>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</si>
  <si>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</si>
  <si>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</si>
  <si>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</si>
  <si>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</si>
  <si>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</si>
  <si>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</si>
  <si>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</si>
  <si>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</si>
  <si>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</si>
  <si>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</si>
  <si>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</si>
  <si>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</si>
  <si>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</si>
  <si>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</si>
  <si>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</si>
  <si>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</si>
  <si>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</si>
  <si>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</si>
  <si>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</si>
  <si>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</si>
  <si>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</si>
  <si>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</si>
  <si>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</si>
  <si>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</si>
  <si>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</si>
  <si>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</si>
  <si>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</si>
  <si>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</si>
  <si>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</si>
  <si>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</si>
  <si>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</si>
  <si>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</si>
  <si>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</si>
  <si>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</si>
  <si>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</si>
  <si>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</si>
  <si>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</si>
  <si>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</si>
  <si>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</si>
  <si>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</si>
  <si>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</si>
  <si>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</si>
  <si>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</si>
  <si>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</si>
  <si>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</si>
  <si>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</si>
  <si>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</si>
  <si>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</si>
  <si>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</si>
  <si>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</si>
  <si>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</si>
  <si>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</si>
  <si>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</si>
  <si>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</si>
  <si>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</si>
  <si>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</si>
  <si>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</si>
  <si>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</si>
  <si>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</si>
  <si>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</si>
  <si>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</si>
  <si>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</si>
  <si>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</si>
  <si>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</si>
  <si>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</si>
  <si>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</si>
  <si>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</si>
  <si>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</si>
  <si>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</si>
  <si>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</si>
  <si>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</si>
  <si>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</si>
  <si>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</si>
  <si>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</si>
  <si>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</si>
  <si>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</si>
  <si>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</si>
  <si>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</si>
  <si>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</si>
  <si>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</si>
  <si>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</si>
  <si>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</si>
  <si>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</si>
  <si>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</si>
  <si>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</si>
  <si>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</si>
  <si>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</si>
  <si>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</si>
  <si>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</si>
  <si>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</si>
  <si>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</si>
  <si>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</si>
  <si>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</si>
  <si>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</si>
  <si>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</si>
  <si>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</si>
  <si>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</si>
  <si>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</si>
  <si>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</si>
  <si>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</si>
  <si>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</si>
  <si>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</si>
  <si>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</si>
  <si>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</si>
  <si>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</si>
  <si>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</si>
  <si>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</si>
  <si>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</si>
  <si>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</si>
  <si>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</si>
  <si>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</si>
  <si>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</si>
  <si>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</si>
  <si>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</si>
  <si>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</si>
  <si>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</si>
  <si>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</si>
  <si>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</si>
  <si>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</si>
  <si>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</si>
  <si>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</si>
  <si>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</si>
  <si>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</si>
  <si>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</si>
  <si>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</si>
  <si>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</si>
  <si>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</si>
  <si>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</si>
  <si>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</si>
  <si>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</si>
  <si>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</si>
  <si>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</si>
  <si>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</si>
  <si>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</si>
  <si>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</si>
  <si>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</si>
  <si>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</si>
  <si>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</si>
  <si>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</si>
  <si>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</si>
  <si>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</si>
  <si>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</si>
  <si>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</si>
  <si>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</si>
  <si>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</si>
  <si>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</si>
  <si>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</si>
  <si>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</si>
  <si>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</si>
  <si>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</si>
  <si>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</si>
  <si>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</si>
  <si>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</si>
  <si>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</si>
  <si>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</si>
  <si>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</si>
  <si>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</si>
  <si>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</si>
  <si>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</si>
  <si>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</si>
  <si>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</si>
  <si>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</si>
  <si>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</si>
  <si>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</si>
  <si>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</si>
  <si>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</si>
  <si>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</si>
  <si>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</si>
  <si>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</si>
  <si>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</si>
  <si>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</si>
  <si>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</si>
  <si>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</si>
  <si>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</si>
  <si>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</si>
  <si>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</si>
  <si>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</si>
  <si>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</si>
  <si>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</si>
  <si>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</si>
  <si>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</si>
  <si>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</si>
  <si>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</si>
  <si>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</si>
  <si>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</si>
  <si>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</si>
  <si>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</si>
  <si>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</si>
  <si>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</si>
  <si>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</si>
  <si>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</si>
  <si>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</si>
  <si>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</si>
  <si>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</si>
  <si>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</si>
  <si>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</si>
  <si>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</si>
  <si>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</si>
  <si>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</si>
  <si>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</si>
  <si>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</si>
  <si>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</si>
  <si>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</si>
  <si>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</si>
  <si>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</si>
  <si>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</si>
  <si>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</si>
  <si>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</si>
  <si>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</si>
  <si>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</si>
  <si>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</si>
  <si>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</si>
  <si>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</si>
  <si>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</si>
  <si>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</si>
  <si>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</si>
  <si>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</si>
  <si>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</si>
  <si>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</si>
  <si>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</si>
  <si>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</si>
  <si>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</si>
  <si>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</si>
  <si>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</si>
  <si>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</si>
  <si>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</si>
  <si>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</si>
  <si>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</si>
  <si>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</si>
  <si>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</si>
  <si>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</si>
  <si>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</si>
  <si>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</si>
  <si>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</si>
  <si>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</si>
  <si>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</si>
  <si>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</si>
  <si>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</si>
  <si>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</si>
  <si>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</si>
  <si>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</si>
  <si>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</si>
  <si>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</si>
  <si>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</si>
  <si>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</si>
  <si>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</si>
  <si>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</si>
  <si>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</si>
  <si>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</si>
  <si>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</si>
  <si>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</si>
  <si>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</si>
  <si>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</si>
  <si>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</si>
  <si>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</si>
  <si>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</si>
  <si>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</si>
  <si>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</si>
  <si>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</si>
  <si>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</si>
  <si>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</si>
  <si>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</si>
  <si>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</si>
  <si>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</si>
  <si>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</si>
  <si>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</si>
  <si>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</si>
  <si>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</si>
  <si>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</si>
  <si>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</si>
  <si>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</si>
  <si>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</si>
  <si>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</si>
  <si>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</si>
  <si>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</si>
  <si>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</si>
  <si>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</si>
  <si>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</si>
  <si>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</si>
  <si>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</si>
  <si>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</si>
  <si>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</si>
  <si>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</si>
  <si>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</si>
  <si>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</si>
  <si>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</si>
  <si>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</si>
  <si>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</si>
  <si>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</si>
  <si>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</si>
  <si>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</si>
  <si>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</si>
  <si>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</si>
  <si>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</si>
  <si>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</si>
  <si>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</si>
  <si>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</si>
  <si>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</si>
  <si>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</si>
  <si>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</si>
  <si>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</si>
  <si>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</si>
  <si>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</si>
  <si>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</si>
  <si>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</si>
  <si>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</si>
  <si>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</si>
  <si>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</si>
  <si>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</si>
  <si>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</si>
  <si>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</si>
  <si>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</si>
  <si>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</si>
  <si>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</si>
  <si>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</si>
  <si>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</si>
  <si>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</si>
  <si>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</si>
  <si>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</si>
  <si>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</si>
  <si>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</si>
  <si>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</si>
  <si>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</si>
  <si>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</si>
  <si>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</si>
  <si>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</si>
  <si>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</si>
  <si>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</si>
  <si>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</si>
  <si>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</si>
  <si>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</si>
  <si>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</si>
  <si>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</si>
  <si>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</si>
  <si>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</si>
  <si>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</si>
  <si>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</si>
  <si>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</si>
  <si>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</si>
  <si>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</si>
  <si>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</si>
  <si>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</si>
  <si>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</si>
  <si>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</si>
  <si>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</si>
  <si>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</si>
  <si>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</si>
  <si>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</si>
  <si>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</si>
  <si>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</si>
  <si>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</si>
  <si>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</si>
  <si>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</si>
  <si>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</si>
  <si>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</si>
  <si>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</si>
  <si>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</si>
  <si>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</si>
  <si>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</si>
  <si>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</si>
  <si>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</si>
  <si>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</si>
  <si>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</si>
  <si>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</si>
  <si>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</si>
  <si>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</si>
  <si>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</si>
  <si>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</si>
  <si>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</si>
  <si>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</si>
  <si>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</si>
  <si>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</si>
  <si>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</si>
  <si>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</si>
  <si>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</si>
  <si>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</si>
  <si>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</si>
  <si>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</si>
  <si>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</si>
  <si>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</si>
  <si>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</si>
  <si>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</si>
  <si>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</si>
  <si>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</si>
  <si>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</si>
  <si>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</si>
  <si>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</si>
  <si>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</si>
  <si>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</si>
  <si>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</si>
  <si>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</si>
  <si>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</si>
  <si>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</si>
  <si>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</si>
  <si>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</si>
  <si>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</si>
  <si>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</si>
  <si>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</si>
  <si>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</si>
  <si>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</si>
  <si>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</si>
  <si>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</si>
  <si>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</si>
  <si>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</si>
  <si>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</si>
  <si>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</si>
  <si>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</si>
  <si>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</si>
  <si>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</si>
  <si>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</si>
  <si>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</si>
  <si>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</si>
  <si>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</si>
  <si>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</si>
  <si>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</si>
  <si>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</si>
  <si>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</si>
  <si>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</si>
  <si>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</si>
  <si>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</si>
  <si>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</si>
  <si>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</si>
  <si>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</si>
  <si>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</si>
  <si>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</si>
  <si>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</si>
  <si>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</si>
  <si>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</si>
  <si>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</si>
  <si>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</si>
  <si>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</si>
  <si>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</si>
  <si>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</si>
  <si>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</si>
  <si>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</si>
  <si>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</si>
  <si>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</si>
  <si>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</si>
  <si>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</si>
  <si>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</si>
  <si>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</si>
  <si>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</si>
  <si>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</si>
  <si>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</si>
  <si>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</si>
  <si>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</si>
  <si>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</si>
  <si>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</si>
  <si>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</si>
  <si>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</si>
  <si>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</si>
  <si>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</si>
  <si>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</si>
  <si>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</si>
  <si>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</si>
  <si>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</si>
  <si>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</si>
  <si>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</si>
  <si>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</si>
  <si>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</si>
  <si>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</si>
  <si>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</si>
  <si>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</si>
  <si>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</si>
  <si>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</si>
  <si>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</si>
  <si>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</si>
  <si>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</si>
  <si>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</si>
  <si>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</si>
  <si>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</si>
  <si>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</si>
  <si>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</si>
  <si>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</si>
  <si>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</si>
  <si>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</si>
  <si>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</si>
  <si>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</si>
  <si>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</si>
  <si>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</si>
  <si>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</si>
  <si>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</si>
  <si>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</si>
  <si>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</si>
  <si>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</si>
  <si>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</si>
  <si>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</si>
  <si>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</si>
  <si>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</si>
  <si>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</si>
  <si>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</si>
  <si>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</si>
  <si>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</si>
  <si>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</si>
  <si>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</si>
  <si>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</si>
  <si>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</si>
  <si>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</si>
  <si>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</si>
  <si>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</si>
  <si>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</si>
  <si>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</si>
  <si>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</si>
  <si>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</si>
  <si>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</si>
  <si>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</si>
  <si>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</si>
  <si>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</si>
  <si>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</si>
  <si>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</si>
  <si>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</si>
  <si>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</si>
  <si>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</si>
  <si>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</si>
  <si>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</si>
  <si>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</si>
  <si>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</si>
  <si>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</si>
  <si>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</si>
  <si>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</si>
  <si>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</si>
  <si>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</si>
  <si>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</si>
  <si>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</si>
  <si>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</si>
  <si>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</si>
  <si>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</si>
  <si>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</si>
  <si>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</si>
  <si>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</si>
  <si>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</si>
  <si>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</si>
  <si>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</si>
  <si>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</si>
  <si>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</si>
  <si>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</si>
  <si>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</si>
  <si>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</si>
  <si>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</si>
  <si>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</si>
  <si>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</si>
  <si>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</si>
  <si>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</si>
  <si>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</si>
  <si>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</si>
  <si>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</si>
  <si>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</si>
  <si>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</si>
  <si>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</si>
  <si>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</si>
  <si>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</si>
  <si>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</si>
  <si>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</si>
  <si>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</si>
  <si>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</si>
  <si>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</si>
  <si>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</si>
  <si>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</si>
  <si>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</si>
  <si>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</si>
  <si>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</si>
  <si>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</si>
  <si>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</si>
  <si>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</si>
  <si>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</si>
  <si>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</si>
  <si>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</si>
  <si>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</si>
  <si>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</si>
  <si>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</si>
  <si>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</si>
  <si>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</si>
  <si>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</si>
  <si>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</si>
  <si>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</si>
  <si>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</si>
  <si>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</si>
  <si>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</si>
  <si>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</si>
  <si>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</si>
  <si>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</si>
  <si>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</si>
  <si>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</si>
  <si>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</si>
  <si>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</si>
  <si>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</si>
  <si>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</si>
  <si>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</si>
  <si>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</si>
  <si>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</si>
  <si>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</si>
  <si>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</si>
  <si>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</si>
  <si>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</si>
  <si>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</si>
  <si>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</si>
  <si>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</si>
  <si>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</si>
  <si>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</si>
  <si>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</si>
  <si>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</si>
  <si>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</si>
  <si>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</si>
  <si>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</si>
  <si>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</si>
  <si>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</si>
  <si>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</si>
  <si>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</si>
  <si>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</si>
  <si>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</si>
  <si>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</si>
  <si>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</si>
  <si>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</si>
  <si>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</si>
  <si>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</si>
  <si>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</si>
  <si>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</si>
  <si>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</si>
  <si>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</si>
  <si>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</si>
  <si>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</si>
  <si>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</si>
  <si>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</si>
  <si>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</si>
  <si>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</si>
  <si>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</si>
  <si>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</si>
  <si>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</si>
  <si>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</si>
  <si>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</si>
  <si>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</si>
  <si>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</si>
  <si>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</si>
  <si>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</si>
  <si>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</si>
  <si>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</si>
  <si>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</si>
  <si>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</si>
  <si>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</si>
  <si>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</si>
  <si>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</si>
  <si>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</si>
  <si>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</si>
  <si>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</si>
  <si>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</si>
  <si>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</si>
  <si>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</si>
  <si>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</si>
  <si>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</si>
  <si>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</si>
  <si>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</si>
  <si>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</si>
  <si>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</si>
  <si>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</si>
  <si>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</si>
  <si>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</si>
  <si>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</si>
  <si>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</si>
  <si>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</si>
  <si>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</si>
  <si>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</si>
  <si>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</si>
  <si>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</si>
  <si>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</si>
  <si>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</si>
  <si>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</si>
  <si>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</si>
  <si>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</si>
  <si>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</si>
  <si>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</si>
  <si>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</si>
  <si>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</si>
  <si>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</si>
  <si>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</si>
  <si>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</si>
  <si>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</si>
  <si>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</si>
  <si>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</si>
  <si>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</si>
  <si>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</si>
  <si>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</si>
  <si>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</si>
  <si>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</si>
  <si>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</si>
  <si>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</si>
  <si>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</si>
  <si>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</si>
  <si>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</si>
  <si>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</si>
  <si>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</si>
  <si>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</si>
  <si>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</si>
  <si>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</si>
  <si>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</si>
  <si>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</si>
  <si>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</si>
  <si>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</si>
  <si>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</si>
  <si>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</si>
  <si>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</si>
  <si>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</si>
  <si>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</si>
  <si>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</si>
  <si>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</si>
  <si>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</si>
  <si>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</si>
  <si>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</si>
  <si>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</si>
  <si>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</si>
  <si>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</si>
  <si>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</si>
  <si>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</si>
  <si>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</si>
  <si>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</si>
  <si>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</si>
  <si>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</si>
  <si>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</si>
  <si>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</si>
  <si>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</si>
  <si>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</si>
  <si>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</si>
  <si>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</si>
  <si>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</si>
  <si>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</si>
  <si>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</si>
  <si>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</si>
  <si>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</si>
  <si>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</si>
  <si>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</si>
  <si>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</si>
  <si>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</si>
  <si>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</si>
  <si>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</si>
  <si>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</si>
  <si>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</si>
  <si>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</si>
  <si>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</si>
  <si>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</si>
  <si>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</si>
  <si>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</si>
  <si>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</si>
  <si>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</si>
  <si>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</si>
  <si>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</si>
  <si>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</si>
  <si>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</si>
  <si>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</si>
  <si>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</si>
  <si>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</si>
  <si>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</si>
  <si>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</si>
  <si>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</si>
  <si>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</si>
  <si>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</si>
  <si>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</si>
  <si>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</si>
  <si>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</si>
  <si>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</si>
  <si>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</si>
  <si>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</si>
  <si>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</si>
  <si>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</si>
  <si>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</si>
  <si>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</si>
  <si>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</si>
  <si>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</si>
  <si>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</si>
  <si>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</si>
  <si>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</si>
  <si>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</si>
  <si>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</si>
  <si>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</si>
  <si>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</si>
  <si>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</si>
  <si>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</si>
  <si>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</si>
  <si>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</si>
  <si>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</si>
  <si>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</si>
  <si>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</si>
  <si>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</si>
  <si>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</si>
  <si>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</si>
  <si>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</si>
  <si>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</si>
  <si>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</si>
  <si>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</si>
  <si>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</si>
  <si>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</si>
  <si>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</si>
  <si>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</si>
  <si>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</si>
  <si>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</si>
  <si>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</si>
  <si>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</si>
  <si>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</si>
  <si>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</si>
  <si>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</si>
  <si>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</si>
  <si>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</si>
  <si>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</si>
  <si>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</si>
  <si>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</si>
  <si>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</si>
  <si>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</si>
  <si>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</si>
  <si>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</si>
  <si>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</si>
  <si>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</si>
  <si>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</si>
  <si>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</si>
  <si>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</si>
  <si>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</si>
  <si>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</si>
  <si>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</si>
  <si>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</si>
  <si>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</si>
  <si>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</si>
  <si>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</si>
  <si>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</si>
  <si>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</si>
  <si>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</si>
  <si>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</si>
  <si>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</si>
  <si>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</si>
  <si>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</si>
  <si>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</si>
  <si>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</si>
  <si>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</si>
  <si>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</si>
  <si>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</si>
  <si>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</si>
  <si>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</si>
  <si>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</si>
  <si>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</si>
  <si>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</si>
  <si>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</si>
  <si>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</si>
  <si>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</si>
  <si>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</si>
  <si>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</si>
  <si>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</si>
  <si>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</si>
  <si>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</si>
  <si>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</si>
  <si>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</si>
  <si>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</si>
  <si>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</si>
  <si>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</si>
  <si>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</si>
  <si>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</si>
  <si>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</si>
  <si>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</si>
  <si>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</si>
  <si>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</si>
  <si>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</si>
  <si>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</si>
  <si>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</si>
  <si>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</si>
  <si>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</si>
  <si>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</si>
  <si>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</si>
  <si>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</si>
  <si>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</si>
  <si>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</si>
  <si>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</si>
  <si>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</si>
  <si>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</si>
  <si>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</si>
  <si>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</si>
  <si>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</si>
  <si>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</si>
  <si>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</si>
  <si>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</si>
  <si>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</si>
  <si>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</si>
  <si>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</si>
  <si>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</si>
  <si>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</si>
  <si>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</si>
  <si>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</si>
  <si>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</si>
  <si>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</si>
  <si>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</si>
  <si>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</si>
  <si>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</si>
  <si>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</si>
  <si>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</si>
  <si>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</si>
  <si>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</si>
  <si>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</si>
  <si>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</si>
  <si>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</si>
  <si>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</si>
  <si>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</si>
  <si>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</si>
  <si>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</si>
  <si>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</si>
  <si>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</si>
  <si>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</si>
  <si>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</si>
  <si>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</si>
  <si>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</si>
  <si>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</si>
  <si>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</si>
  <si>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</si>
  <si>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</si>
  <si>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</si>
  <si>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</si>
  <si>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</si>
  <si>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</si>
  <si>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</si>
  <si>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</si>
  <si>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</si>
  <si>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</si>
  <si>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</si>
  <si>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</si>
  <si>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</si>
  <si>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</si>
  <si>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</si>
  <si>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</si>
  <si>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</si>
  <si>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</si>
  <si>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</si>
  <si>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</si>
  <si>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</si>
  <si>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</si>
  <si>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</si>
  <si>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</si>
  <si>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</si>
  <si>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</si>
  <si>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</si>
  <si>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</si>
  <si>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</si>
  <si>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</si>
  <si>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</si>
  <si>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</si>
  <si>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</si>
  <si>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</si>
  <si>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</si>
  <si>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</si>
  <si>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</si>
  <si>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</si>
  <si>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</si>
  <si>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</si>
  <si>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</si>
  <si>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</si>
  <si>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</si>
  <si>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</si>
  <si>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</si>
  <si>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</si>
  <si>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</si>
  <si>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</si>
  <si>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</si>
  <si>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</si>
  <si>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</si>
  <si>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</si>
  <si>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</si>
  <si>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</si>
  <si>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</si>
  <si>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</si>
  <si>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</si>
  <si>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</si>
  <si>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</si>
  <si>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</si>
  <si>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</si>
  <si>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</si>
  <si>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</si>
  <si>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</si>
  <si>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</si>
  <si>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</si>
  <si>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</si>
  <si>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</si>
  <si>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</si>
  <si>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</si>
  <si>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</si>
  <si>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</si>
  <si>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</si>
  <si>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</si>
  <si>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</si>
  <si>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</si>
  <si>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</si>
  <si>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</si>
  <si>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</si>
  <si>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</si>
  <si>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</si>
  <si>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</si>
  <si>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</si>
  <si>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</si>
  <si>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</si>
  <si>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</si>
  <si>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</si>
  <si>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</si>
  <si>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</si>
  <si>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</si>
  <si>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</si>
  <si>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</si>
  <si>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</si>
  <si>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</si>
  <si>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</si>
  <si>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</si>
  <si>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</si>
  <si>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</si>
  <si>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</si>
  <si>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</si>
  <si>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</si>
  <si>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</si>
  <si>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</si>
  <si>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</si>
  <si>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</si>
  <si>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</si>
  <si>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</si>
  <si>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</si>
  <si>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</si>
  <si>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</si>
  <si>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</si>
  <si>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</si>
  <si>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</si>
  <si>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</si>
  <si>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</si>
  <si>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</si>
  <si>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</si>
  <si>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</si>
  <si>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</si>
  <si>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</si>
  <si>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</si>
  <si>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</si>
  <si>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</si>
  <si>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</si>
  <si>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</si>
  <si>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</si>
  <si>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</si>
  <si>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</si>
  <si>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</si>
  <si>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</si>
  <si>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</si>
  <si>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</si>
  <si>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</si>
  <si>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</si>
  <si>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</si>
  <si>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</si>
  <si>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</si>
  <si>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</si>
  <si>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</si>
  <si>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</si>
  <si>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</si>
  <si>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</si>
  <si>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</si>
  <si>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</si>
  <si>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</si>
  <si>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</si>
  <si>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</si>
  <si>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</si>
  <si>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</si>
  <si>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</si>
  <si>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</si>
  <si>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</si>
  <si>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</si>
  <si>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</si>
  <si>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</si>
  <si>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</si>
  <si>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</si>
  <si>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</si>
  <si>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</si>
  <si>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</si>
  <si>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</si>
  <si>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</si>
  <si>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</si>
  <si>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</si>
  <si>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</si>
  <si>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</si>
  <si>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</si>
  <si>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</si>
  <si>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</si>
  <si>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</si>
  <si>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</si>
  <si>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</si>
  <si>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</si>
  <si>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</si>
  <si>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</si>
  <si>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</si>
  <si>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</si>
  <si>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</si>
  <si>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</si>
  <si>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</si>
  <si>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</si>
  <si>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</si>
  <si>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</si>
  <si>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</si>
  <si>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</si>
  <si>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</si>
  <si>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</si>
  <si>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</si>
  <si>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</si>
  <si>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</si>
  <si>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</si>
  <si>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</si>
  <si>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</si>
  <si>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</si>
  <si>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</si>
  <si>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</si>
  <si>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</si>
  <si>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</si>
  <si>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</si>
  <si>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</si>
  <si>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</si>
  <si>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</si>
  <si>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</si>
  <si>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</si>
  <si>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</si>
  <si>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</si>
  <si>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</si>
  <si>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</si>
  <si>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</si>
  <si>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</si>
  <si>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</si>
  <si>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</si>
  <si>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</si>
  <si>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</si>
  <si>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</si>
  <si>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</si>
  <si>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</si>
  <si>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</si>
  <si>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</si>
  <si>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</si>
  <si>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</si>
  <si>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</si>
  <si>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</si>
  <si>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</si>
  <si>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</si>
  <si>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</si>
  <si>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</si>
  <si>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</si>
  <si>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</si>
  <si>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</si>
  <si>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</si>
  <si>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</si>
  <si>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</si>
  <si>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</si>
  <si>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</si>
  <si>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</si>
  <si>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</si>
  <si>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</si>
  <si>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</si>
  <si>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</si>
  <si>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</si>
  <si>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</si>
  <si>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</si>
  <si>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</si>
  <si>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</si>
  <si>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</si>
  <si>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</si>
  <si>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</si>
  <si>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</si>
  <si>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</si>
  <si>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</si>
  <si>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</si>
  <si>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</si>
  <si>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</si>
  <si>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</si>
  <si>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</si>
  <si>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</si>
  <si>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</si>
  <si>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</si>
  <si>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</si>
  <si>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</si>
  <si>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</si>
  <si>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</si>
  <si>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</si>
  <si>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</si>
  <si>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</si>
  <si>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</si>
  <si>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</si>
  <si>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</si>
  <si>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</si>
  <si>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</si>
  <si>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</si>
  <si>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</si>
  <si>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</si>
  <si>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</si>
  <si>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</si>
  <si>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</si>
  <si>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</si>
  <si>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</si>
  <si>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</si>
  <si>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</si>
  <si>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</si>
  <si>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</si>
  <si>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</si>
  <si>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</si>
  <si>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</si>
  <si>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</si>
  <si>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</si>
  <si>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</si>
  <si>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</si>
  <si>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</si>
  <si>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</si>
  <si>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</si>
  <si>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</si>
  <si>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</si>
  <si>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</si>
  <si>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</si>
  <si>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</si>
  <si>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</si>
  <si>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</si>
  <si>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</si>
  <si>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</si>
  <si>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</si>
  <si>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</si>
  <si>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</si>
  <si>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</si>
  <si>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</si>
  <si>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</si>
  <si>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</si>
  <si>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</si>
  <si>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</si>
  <si>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</si>
  <si>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</si>
  <si>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</si>
  <si>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</si>
  <si>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</si>
  <si>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</si>
  <si>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</si>
  <si>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</si>
  <si>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</si>
  <si>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</si>
  <si>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</si>
  <si>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</si>
  <si>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</si>
  <si>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</si>
  <si>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</si>
  <si>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</si>
  <si>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</si>
  <si>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</si>
  <si>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</si>
  <si>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</si>
  <si>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</si>
  <si>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</si>
  <si>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</si>
  <si>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</si>
  <si>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</si>
  <si>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</si>
  <si>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</si>
  <si>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</si>
  <si>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</si>
  <si>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</si>
  <si>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</si>
  <si>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</si>
  <si>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</si>
  <si>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</si>
  <si>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</si>
  <si>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</si>
  <si>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</si>
  <si>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</si>
  <si>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</si>
  <si>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</si>
  <si>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</si>
  <si>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</si>
  <si>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</si>
  <si>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</si>
  <si>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</si>
  <si>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</si>
  <si>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</si>
  <si>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</si>
  <si>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</si>
  <si>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</si>
  <si>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</si>
  <si>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</si>
  <si>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</si>
  <si>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</si>
  <si>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</si>
  <si>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</si>
  <si>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</si>
  <si>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</si>
  <si>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</si>
  <si>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</si>
  <si>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</si>
  <si>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</si>
  <si>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</si>
  <si>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</si>
  <si>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</si>
  <si>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</si>
  <si>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</si>
  <si>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</si>
  <si>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</si>
  <si>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</si>
  <si>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</si>
  <si>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</si>
  <si>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</si>
  <si>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</si>
  <si>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</si>
  <si>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</si>
  <si>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</si>
  <si>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</si>
  <si>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</si>
  <si>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</si>
  <si>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</si>
  <si>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</si>
  <si>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</si>
  <si>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</si>
  <si>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</si>
  <si>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</si>
  <si>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</si>
  <si>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</si>
  <si>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</si>
  <si>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</si>
  <si>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</si>
  <si>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</si>
  <si>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</si>
  <si>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</si>
  <si>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</si>
  <si>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</si>
  <si>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</si>
  <si>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</si>
  <si>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</si>
  <si>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</si>
  <si>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</si>
  <si>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</si>
  <si>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</si>
  <si>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</si>
  <si>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</si>
  <si>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</si>
  <si>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</si>
  <si>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</si>
  <si>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</si>
  <si>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</si>
  <si>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</si>
  <si>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</si>
  <si>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</si>
  <si>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</si>
  <si>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</si>
  <si>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</si>
  <si>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</si>
  <si>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</si>
  <si>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</si>
  <si>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</si>
  <si>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</si>
  <si>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</si>
  <si>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</si>
  <si>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</si>
  <si>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</si>
  <si>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</si>
  <si>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</si>
  <si>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</si>
  <si>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</si>
  <si>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</si>
  <si>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</si>
  <si>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</si>
  <si>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</si>
  <si>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</si>
  <si>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</si>
  <si>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</si>
  <si>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</si>
  <si>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</si>
  <si>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</si>
  <si>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</si>
  <si>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</si>
  <si>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</si>
  <si>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</si>
  <si>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</si>
  <si>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</si>
  <si>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</si>
  <si>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</si>
  <si>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</si>
  <si>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</si>
  <si>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</si>
  <si>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</si>
  <si>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</si>
  <si>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</si>
  <si>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</si>
  <si>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</si>
  <si>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</si>
  <si>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</si>
  <si>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</si>
  <si>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</si>
  <si>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</si>
  <si>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</si>
  <si>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</si>
  <si>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</si>
  <si>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</si>
  <si>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</si>
  <si>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</si>
  <si>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</si>
  <si>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</si>
  <si>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</si>
  <si>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</si>
  <si>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</si>
  <si>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</si>
  <si>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</si>
  <si>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</si>
  <si>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</si>
  <si>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</si>
  <si>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</si>
  <si>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</si>
  <si>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</si>
  <si>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</si>
  <si>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</si>
  <si>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</si>
  <si>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</si>
  <si>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</si>
  <si>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</si>
  <si>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</si>
  <si>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</si>
  <si>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</si>
  <si>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</si>
  <si>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</si>
  <si>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</si>
  <si>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</si>
  <si>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</si>
  <si>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</si>
  <si>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</si>
  <si>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</si>
  <si>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</si>
  <si>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</si>
  <si>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</si>
  <si>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</si>
  <si>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</si>
  <si>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</si>
  <si>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</si>
  <si>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</si>
  <si>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</si>
  <si>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</si>
  <si>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</si>
  <si>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</si>
  <si>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</si>
  <si>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</si>
  <si>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</si>
  <si>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</si>
  <si>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</si>
  <si>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</si>
  <si>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</si>
  <si>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</si>
  <si>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</si>
  <si>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</si>
  <si>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</si>
  <si>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</si>
  <si>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</si>
  <si>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</si>
  <si>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</si>
  <si>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</si>
  <si>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</si>
  <si>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</si>
  <si>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</si>
  <si>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</si>
  <si>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</si>
  <si>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</si>
  <si>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</si>
  <si>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</si>
  <si>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</si>
  <si>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</si>
  <si>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</si>
  <si>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</si>
  <si>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</si>
  <si>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</si>
  <si>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</si>
  <si>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</si>
  <si>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</si>
  <si>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</si>
  <si>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</si>
  <si>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</si>
  <si>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</si>
  <si>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</si>
  <si>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</si>
  <si>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</si>
  <si>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</si>
  <si>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</si>
  <si>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</si>
  <si>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</si>
  <si>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</si>
  <si>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</si>
  <si>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</si>
  <si>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</si>
  <si>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</si>
  <si>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</si>
  <si>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</si>
  <si>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</si>
  <si>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</si>
  <si>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</si>
  <si>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</si>
  <si>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</si>
  <si>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</si>
  <si>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</si>
  <si>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</si>
  <si>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</si>
  <si>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</si>
  <si>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</si>
  <si>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</si>
  <si>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</si>
  <si>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</si>
  <si>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</si>
  <si>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</si>
  <si>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</si>
  <si>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</si>
  <si>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</si>
  <si>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</si>
  <si>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</si>
  <si>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</si>
  <si>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</si>
  <si>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</si>
  <si>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</si>
  <si>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</si>
  <si>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</si>
  <si>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</si>
  <si>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</si>
  <si>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</si>
  <si>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</si>
  <si>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</si>
  <si>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</si>
  <si>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</si>
  <si>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</si>
  <si>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</si>
  <si>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</si>
  <si>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</si>
  <si>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</si>
  <si>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</si>
  <si>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</si>
  <si>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</si>
  <si>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</si>
  <si>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</si>
  <si>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</si>
  <si>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</si>
  <si>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</si>
  <si>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</si>
  <si>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</si>
  <si>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</si>
  <si>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</si>
  <si>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</si>
  <si>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</si>
  <si>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</si>
  <si>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</si>
  <si>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</si>
  <si>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</si>
  <si>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</si>
  <si>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</si>
  <si>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</si>
  <si>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</si>
  <si>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</si>
  <si>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</si>
  <si>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</si>
  <si>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</si>
  <si>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</si>
  <si>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</si>
  <si>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</si>
  <si>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</si>
  <si>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</si>
  <si>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</si>
  <si>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</si>
  <si>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</si>
  <si>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</si>
  <si>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</si>
  <si>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</si>
  <si>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</si>
  <si>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</si>
  <si>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</si>
  <si>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</si>
  <si>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</si>
  <si>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</si>
  <si>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</si>
  <si>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</si>
  <si>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</si>
  <si>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</si>
  <si>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</si>
  <si>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</si>
  <si>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</si>
  <si>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</si>
  <si>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</si>
  <si>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</si>
  <si>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</si>
  <si>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</si>
  <si>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</si>
  <si>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</si>
  <si>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</si>
  <si>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</si>
  <si>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</si>
  <si>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</si>
  <si>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</si>
  <si>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</si>
  <si>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</si>
  <si>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</si>
  <si>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</si>
  <si>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</si>
  <si>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</si>
  <si>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</si>
  <si>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</si>
  <si>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</si>
  <si>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</si>
  <si>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</si>
  <si>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</si>
  <si>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</si>
  <si>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</si>
  <si>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</si>
  <si>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</si>
  <si>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</si>
  <si>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</si>
  <si>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</si>
  <si>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</si>
  <si>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</si>
  <si>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</si>
  <si>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</si>
  <si>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</si>
  <si>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</si>
  <si>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</si>
  <si>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</si>
  <si>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</si>
  <si>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</si>
  <si>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</si>
  <si>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</si>
  <si>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</si>
  <si>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</si>
  <si>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</si>
  <si>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</si>
  <si>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</si>
  <si>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</si>
  <si>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</si>
  <si>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</si>
  <si>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</si>
  <si>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</si>
  <si>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</si>
  <si>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</si>
  <si>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</si>
  <si>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</si>
  <si>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</si>
  <si>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</si>
  <si>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</si>
  <si>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</si>
  <si>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</si>
  <si>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</si>
  <si>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</si>
  <si>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</si>
  <si>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</si>
  <si>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</si>
  <si>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</si>
  <si>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</si>
  <si>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</si>
  <si>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</si>
  <si>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</si>
  <si>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</si>
  <si>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</si>
  <si>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</si>
  <si>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</si>
  <si>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</si>
  <si>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</si>
  <si>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</si>
  <si>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</si>
  <si>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</si>
  <si>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</si>
  <si>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</si>
  <si>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</si>
  <si>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</si>
  <si>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</si>
  <si>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</si>
  <si>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</si>
  <si>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</si>
  <si>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</si>
  <si>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</si>
  <si>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</si>
  <si>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</si>
  <si>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</si>
  <si>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</si>
  <si>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</si>
  <si>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</si>
  <si>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</si>
  <si>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</si>
  <si>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</si>
  <si>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</si>
  <si>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</si>
  <si>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</si>
  <si>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</si>
  <si>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</si>
  <si>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</si>
  <si>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</si>
  <si>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</si>
  <si>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</si>
  <si>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</si>
  <si>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</si>
  <si>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</si>
  <si>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</si>
  <si>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</si>
  <si>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</si>
  <si>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</si>
  <si>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</si>
  <si>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</si>
  <si>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</si>
  <si>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</si>
  <si>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</si>
  <si>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</si>
  <si>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</si>
  <si>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</si>
  <si>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</si>
  <si>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</si>
  <si>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</si>
  <si>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</si>
  <si>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</si>
  <si>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</si>
  <si>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</si>
  <si>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</si>
  <si>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</si>
  <si>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</si>
  <si>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</si>
  <si>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</si>
  <si>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</si>
  <si>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</si>
  <si>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</si>
  <si>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</si>
  <si>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</si>
  <si>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</si>
  <si>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</si>
  <si>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</si>
  <si>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</si>
  <si>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</si>
  <si>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</si>
  <si>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</si>
  <si>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</si>
  <si>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</si>
  <si>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</si>
  <si>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</si>
  <si>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</si>
  <si>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</si>
  <si>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</si>
  <si>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</si>
  <si>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</si>
  <si>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</si>
  <si>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</si>
  <si>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</si>
  <si>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</si>
  <si>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</si>
  <si>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</si>
  <si>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</si>
  <si>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</si>
  <si>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</si>
  <si>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</si>
  <si>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</si>
  <si>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</si>
  <si>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</si>
  <si>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</si>
  <si>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</si>
  <si>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</si>
  <si>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</si>
  <si>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</si>
  <si>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</si>
  <si>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</si>
  <si>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</si>
  <si>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</si>
  <si>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</si>
  <si>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</si>
  <si>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</si>
  <si>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</si>
  <si>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</si>
  <si>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</si>
  <si>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</si>
  <si>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</si>
  <si>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</si>
  <si>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</si>
  <si>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</si>
  <si>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</si>
  <si>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</si>
  <si>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</si>
  <si>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</si>
  <si>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</si>
  <si>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</si>
  <si>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</si>
  <si>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</si>
  <si>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</si>
  <si>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</si>
  <si>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</si>
  <si>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</si>
  <si>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</si>
  <si>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</si>
  <si>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</si>
  <si>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</si>
  <si>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</si>
  <si>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</si>
  <si>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</si>
  <si>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</si>
  <si>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</si>
  <si>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</si>
  <si>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</si>
  <si>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</si>
  <si>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</si>
  <si>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</si>
  <si>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</si>
  <si>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</si>
  <si>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</si>
  <si>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</si>
  <si>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</si>
  <si>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</si>
  <si>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</si>
  <si>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</si>
  <si>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</si>
  <si>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</si>
  <si>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</si>
  <si>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</si>
  <si>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</si>
  <si>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</si>
  <si>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</si>
  <si>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</si>
  <si>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</si>
  <si>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</si>
  <si>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</si>
  <si>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</si>
  <si>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</si>
  <si>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</si>
  <si>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</si>
  <si>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</si>
  <si>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</si>
  <si>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</si>
  <si>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</si>
  <si>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</si>
  <si>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</si>
  <si>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</si>
  <si>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</si>
  <si>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</si>
  <si>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</si>
  <si>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</si>
  <si>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</si>
  <si>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</si>
  <si>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</si>
  <si>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</si>
  <si>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</si>
  <si>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</si>
  <si>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</si>
  <si>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</si>
  <si>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</si>
  <si>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</si>
  <si>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</si>
  <si>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</si>
  <si>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</si>
  <si>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</si>
  <si>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</si>
  <si>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</si>
  <si>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</si>
  <si>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</si>
  <si>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</si>
  <si>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</si>
  <si>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</si>
  <si>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</si>
  <si>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</si>
  <si>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</si>
  <si>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</si>
  <si>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</si>
  <si>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</si>
  <si>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</si>
  <si>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</si>
  <si>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</si>
  <si>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</si>
  <si>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</si>
  <si>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</si>
  <si>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</si>
  <si>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</si>
  <si>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</si>
  <si>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</si>
  <si>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</si>
  <si>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</si>
  <si>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</si>
  <si>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</si>
  <si>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</si>
  <si>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</si>
  <si>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</si>
  <si>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</si>
  <si>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</si>
  <si>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</si>
  <si>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</si>
  <si>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</si>
  <si>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</si>
  <si>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</si>
  <si>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</si>
  <si>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</si>
  <si>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</si>
  <si>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</si>
  <si>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</si>
  <si>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</si>
  <si>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</si>
  <si>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</si>
  <si>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</si>
  <si>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</si>
  <si>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</si>
  <si>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</si>
  <si>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</si>
  <si>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</si>
  <si>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</si>
  <si>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</si>
  <si>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</si>
  <si>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</si>
  <si>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</si>
  <si>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</si>
  <si>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</si>
  <si>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</si>
  <si>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</si>
  <si>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</si>
  <si>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</si>
  <si>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</si>
  <si>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</si>
  <si>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</si>
  <si>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</si>
  <si>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</si>
  <si>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</si>
  <si>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</si>
  <si>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</si>
  <si>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</si>
  <si>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</si>
  <si>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</si>
  <si>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</si>
  <si>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</si>
  <si>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</si>
  <si>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</si>
  <si>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</si>
  <si>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</si>
  <si>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</si>
  <si>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</si>
  <si>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</si>
  <si>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</si>
  <si>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</si>
  <si>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</si>
  <si>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</si>
  <si>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</si>
  <si>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</si>
  <si>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</si>
  <si>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</si>
  <si>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</si>
  <si>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</si>
  <si>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</si>
  <si>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</si>
  <si>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</si>
  <si>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</si>
  <si>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</si>
  <si>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</si>
  <si>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</si>
  <si>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</si>
  <si>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</si>
  <si>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</si>
  <si>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</si>
  <si>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</si>
  <si>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</si>
  <si>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</si>
  <si>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</si>
  <si>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</si>
  <si>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</si>
  <si>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</si>
  <si>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</si>
  <si>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</si>
  <si>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</si>
  <si>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</si>
  <si>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</si>
  <si>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</si>
  <si>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</si>
  <si>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</si>
  <si>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</si>
  <si>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</si>
  <si>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</si>
  <si>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</si>
  <si>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</si>
  <si>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</si>
  <si>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</si>
  <si>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</si>
  <si>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</si>
  <si>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</si>
  <si>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</si>
  <si>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</si>
  <si>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</si>
  <si>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</si>
  <si>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</si>
  <si>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</si>
  <si>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</si>
  <si>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</si>
  <si>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</si>
  <si>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</si>
  <si>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</si>
  <si>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</si>
  <si>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</si>
  <si>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</si>
  <si>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</si>
  <si>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</si>
  <si>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</si>
  <si>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</si>
  <si>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</si>
  <si>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</si>
  <si>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</si>
  <si>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</si>
  <si>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</si>
  <si>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</si>
  <si>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</si>
  <si>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</si>
  <si>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</si>
  <si>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</si>
  <si>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</si>
  <si>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</si>
  <si>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</si>
  <si>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</si>
  <si>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</si>
  <si>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</si>
  <si>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</si>
  <si>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</si>
  <si>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</si>
  <si>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</si>
  <si>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</si>
  <si>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</si>
  <si>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</si>
  <si>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</si>
  <si>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</si>
  <si>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</si>
  <si>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</si>
  <si>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</si>
  <si>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</si>
  <si>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</si>
  <si>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</si>
  <si>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</si>
  <si>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</si>
  <si>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</si>
  <si>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</si>
  <si>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</si>
  <si>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</si>
  <si>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</si>
  <si>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</si>
  <si>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</si>
  <si>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</si>
  <si>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</si>
  <si>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</si>
  <si>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</si>
  <si>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</si>
  <si>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</si>
  <si>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</si>
  <si>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</si>
  <si>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</si>
  <si>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</si>
  <si>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</si>
  <si>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</si>
  <si>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</si>
  <si>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</si>
  <si>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</si>
  <si>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</si>
  <si>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</si>
  <si>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</si>
  <si>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</si>
  <si>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</si>
  <si>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</si>
  <si>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</si>
  <si>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</si>
  <si>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</si>
  <si>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</si>
  <si>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</si>
  <si>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</si>
  <si>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</si>
  <si>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</si>
  <si>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</si>
  <si>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</si>
  <si>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</si>
  <si>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</si>
  <si>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</si>
  <si>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</si>
  <si>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</si>
  <si>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</si>
  <si>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</si>
  <si>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</si>
  <si>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</si>
  <si>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</si>
  <si>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</si>
  <si>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</si>
  <si>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</si>
  <si>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</si>
  <si>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</si>
  <si>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</si>
  <si>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</si>
  <si>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</si>
  <si>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</si>
  <si>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</si>
  <si>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</si>
  <si>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</si>
  <si>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</si>
  <si>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</si>
  <si>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</si>
  <si>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</si>
  <si>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</si>
  <si>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</si>
  <si>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</si>
  <si>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</si>
  <si>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</si>
  <si>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</si>
  <si>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</si>
  <si>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</si>
  <si>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</si>
  <si>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</si>
  <si>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</si>
  <si>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</si>
  <si>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</si>
  <si>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</si>
  <si>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</si>
  <si>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</si>
  <si>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</si>
  <si>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</si>
  <si>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</si>
  <si>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</si>
  <si>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</si>
  <si>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</si>
  <si>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</si>
  <si>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</si>
  <si>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</si>
  <si>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</si>
  <si>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</si>
  <si>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</si>
  <si>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</si>
  <si>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</si>
  <si>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</si>
  <si>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</si>
  <si>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</si>
  <si>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</si>
  <si>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</si>
  <si>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</si>
  <si>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</si>
  <si>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</si>
  <si>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</si>
  <si>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</si>
  <si>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</si>
  <si>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</si>
  <si>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</si>
  <si>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</si>
  <si>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</si>
  <si>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</si>
  <si>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</si>
  <si>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</si>
  <si>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</si>
  <si>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</si>
  <si>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</si>
  <si>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</si>
  <si>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</si>
  <si>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</si>
  <si>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</si>
  <si>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</si>
  <si>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</si>
  <si>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</si>
  <si>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</si>
  <si>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</si>
  <si>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</si>
  <si>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</si>
  <si>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</si>
  <si>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</si>
  <si>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</si>
  <si>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</si>
  <si>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</si>
  <si>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</si>
  <si>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</si>
  <si>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</si>
  <si>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</si>
  <si>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</si>
  <si>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</si>
  <si>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</si>
  <si>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</si>
  <si>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</si>
  <si>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</si>
  <si>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</si>
  <si>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</si>
  <si>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</si>
  <si>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</si>
  <si>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</si>
  <si>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</si>
  <si>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</si>
  <si>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</si>
  <si>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</si>
  <si>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</si>
  <si>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</si>
  <si>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</si>
  <si>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</si>
  <si>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</si>
  <si>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</si>
  <si>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</si>
  <si>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</si>
  <si>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</si>
  <si>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</si>
  <si>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</si>
  <si>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</si>
  <si>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</si>
  <si>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</si>
  <si>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</si>
  <si>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</si>
  <si>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</si>
  <si>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</si>
  <si>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</si>
  <si>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</si>
  <si>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</si>
  <si>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</si>
  <si>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</si>
  <si>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</si>
  <si>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</si>
  <si>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</si>
  <si>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</si>
  <si>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</si>
  <si>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</si>
  <si>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</si>
  <si>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</si>
  <si>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</si>
  <si>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</si>
  <si>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</si>
  <si>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</si>
  <si>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</si>
  <si>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</si>
  <si>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</si>
  <si>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</si>
  <si>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</si>
  <si>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</si>
  <si>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</si>
  <si>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</si>
  <si>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</si>
  <si>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</si>
  <si>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</si>
  <si>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</si>
  <si>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</si>
  <si>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</si>
  <si>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</si>
  <si>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</si>
  <si>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</si>
  <si>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</si>
  <si>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</si>
  <si>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</si>
  <si>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</si>
  <si>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</si>
  <si>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</si>
  <si>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</si>
  <si>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</si>
  <si>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</si>
  <si>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</si>
  <si>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</si>
  <si>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</si>
  <si>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</si>
  <si>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</si>
  <si>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</si>
  <si>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</si>
  <si>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</si>
  <si>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</si>
  <si>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</si>
  <si>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</si>
  <si>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</si>
  <si>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</si>
  <si>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</si>
  <si>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</si>
  <si>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</si>
  <si>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</si>
  <si>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</si>
  <si>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</si>
  <si>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</si>
  <si>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</si>
  <si>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</si>
  <si>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</si>
  <si>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</si>
  <si>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</si>
  <si>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</si>
  <si>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</si>
  <si>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</si>
  <si>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</si>
  <si>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</si>
  <si>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</si>
  <si>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</si>
  <si>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</si>
  <si>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</si>
  <si>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</si>
  <si>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</si>
  <si>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</si>
  <si>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</si>
  <si>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</si>
  <si>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</si>
  <si>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</si>
  <si>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</si>
  <si>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</si>
  <si>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</si>
  <si>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</si>
  <si>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</si>
  <si>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</si>
  <si>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</si>
  <si>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</si>
  <si>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</si>
  <si>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</si>
  <si>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</si>
  <si>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</si>
  <si>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</si>
  <si>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</si>
  <si>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</si>
  <si>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</si>
  <si>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</si>
  <si>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</si>
  <si>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</si>
  <si>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</si>
  <si>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</si>
  <si>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</si>
  <si>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</si>
  <si>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</si>
  <si>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</si>
  <si>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</si>
  <si>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</si>
  <si>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</si>
  <si>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</si>
  <si>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</si>
  <si>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</si>
  <si>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</si>
  <si>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</si>
  <si>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</si>
  <si>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</si>
  <si>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</si>
  <si>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</si>
  <si>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</si>
  <si>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</si>
  <si>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</si>
  <si>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</si>
  <si>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</si>
  <si>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</si>
  <si>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</si>
  <si>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</si>
  <si>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</si>
  <si>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</si>
  <si>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</si>
  <si>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</si>
  <si>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</si>
  <si>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</si>
  <si>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</si>
  <si>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</si>
  <si>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</si>
  <si>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</si>
  <si>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</si>
  <si>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</si>
  <si>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</si>
  <si>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</si>
  <si>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</si>
  <si>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</si>
  <si>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</si>
  <si>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</si>
  <si>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</si>
  <si>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</si>
  <si>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</si>
  <si>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</si>
  <si>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</si>
  <si>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</si>
  <si>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</si>
  <si>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</si>
  <si>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</si>
  <si>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</si>
  <si>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</si>
  <si>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</si>
  <si>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</si>
  <si>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</si>
  <si>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</si>
  <si>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</si>
  <si>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</si>
  <si>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</si>
  <si>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</si>
  <si>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</si>
  <si>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</si>
  <si>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</si>
  <si>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</si>
  <si>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</si>
  <si>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</si>
  <si>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</si>
  <si>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</si>
  <si>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</si>
  <si>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</si>
  <si>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</si>
  <si>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</si>
  <si>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</si>
  <si>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</si>
  <si>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</si>
  <si>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</si>
  <si>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</si>
  <si>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</si>
  <si>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</si>
  <si>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</si>
  <si>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</si>
  <si>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</si>
  <si>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</si>
  <si>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</si>
  <si>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</si>
  <si>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</si>
  <si>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</si>
  <si>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</si>
  <si>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</si>
  <si>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</si>
  <si>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</si>
  <si>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</si>
  <si>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</si>
  <si>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</si>
  <si>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</si>
  <si>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</si>
  <si>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</si>
  <si>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</si>
  <si>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</si>
  <si>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</si>
  <si>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</si>
  <si>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</si>
  <si>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</si>
  <si>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</si>
  <si>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</si>
  <si>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</si>
  <si>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</si>
  <si>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</si>
  <si>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</si>
  <si>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</si>
  <si>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</si>
  <si>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</si>
  <si>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</si>
  <si>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</si>
  <si>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</si>
  <si>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</si>
  <si>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</si>
  <si>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</si>
  <si>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</si>
  <si>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</si>
  <si>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</si>
  <si>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</si>
  <si>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</si>
  <si>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</si>
  <si>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</si>
  <si>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</si>
  <si>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</si>
  <si>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</si>
  <si>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</si>
  <si>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</si>
  <si>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</si>
  <si>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</si>
  <si>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</si>
  <si>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</si>
  <si>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</si>
  <si>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</si>
  <si>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</si>
  <si>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</si>
  <si>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</si>
  <si>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</si>
  <si>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</si>
  <si>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</si>
  <si>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</si>
  <si>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</si>
  <si>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</si>
  <si>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</si>
  <si>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</si>
  <si>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</si>
  <si>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</si>
  <si>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</si>
  <si>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</si>
  <si>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</si>
  <si>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</si>
  <si>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</si>
  <si>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</si>
  <si>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</si>
  <si>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</si>
  <si>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</si>
  <si>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</si>
  <si>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</si>
  <si>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</si>
  <si>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</si>
  <si>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</si>
  <si>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</si>
  <si>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</si>
  <si>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</si>
  <si>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</si>
  <si>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</si>
  <si>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</si>
  <si>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</si>
  <si>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</si>
  <si>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</si>
  <si>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</si>
  <si>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</si>
  <si>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</si>
  <si>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</si>
  <si>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</si>
  <si>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</si>
  <si>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</si>
  <si>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</si>
  <si>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</si>
  <si>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</si>
  <si>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</si>
  <si>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</si>
  <si>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</si>
  <si>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</si>
  <si>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</si>
  <si>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</si>
  <si>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</si>
  <si>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</si>
  <si>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</si>
  <si>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</si>
  <si>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</si>
  <si>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</si>
  <si>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</si>
  <si>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</si>
  <si>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</si>
  <si>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</si>
  <si>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</si>
  <si>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</si>
  <si>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</si>
  <si>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</si>
  <si>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</si>
  <si>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</si>
  <si>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</si>
  <si>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</si>
  <si>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</si>
  <si>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</si>
  <si>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</si>
  <si>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</si>
  <si>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</si>
  <si>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</si>
  <si>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</si>
  <si>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</si>
  <si>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</si>
  <si>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</si>
  <si>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</si>
  <si>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</si>
  <si>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</si>
  <si>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</si>
  <si>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</si>
  <si>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</si>
  <si>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</si>
  <si>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</si>
  <si>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</si>
  <si>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</si>
  <si>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</si>
  <si>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</si>
  <si>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</si>
  <si>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</si>
  <si>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</si>
  <si>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</si>
  <si>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</si>
  <si>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</si>
  <si>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</si>
  <si>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</si>
  <si>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</si>
  <si>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</si>
  <si>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</si>
  <si>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</si>
  <si>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</si>
  <si>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</si>
  <si>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</si>
  <si>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</si>
  <si>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</si>
  <si>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</si>
  <si>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</si>
  <si>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</si>
  <si>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</si>
  <si>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</si>
  <si>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</si>
  <si>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</si>
  <si>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</si>
  <si>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</si>
  <si>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</si>
  <si>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</si>
  <si>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</si>
  <si>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</si>
  <si>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</si>
  <si>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</si>
  <si>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</si>
  <si>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</si>
  <si>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</si>
  <si>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</si>
  <si>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</si>
  <si>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</si>
  <si>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</si>
  <si>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</si>
  <si>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</si>
  <si>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</si>
  <si>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</si>
  <si>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</si>
  <si>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</si>
  <si>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</si>
  <si>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</si>
  <si>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</si>
  <si>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</si>
  <si>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</si>
  <si>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</si>
  <si>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</si>
  <si>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</si>
  <si>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</si>
  <si>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</si>
  <si>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</si>
  <si>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</si>
  <si>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</si>
  <si>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</si>
  <si>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</si>
  <si>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</si>
  <si>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</si>
  <si>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</si>
  <si>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</si>
  <si>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</si>
  <si>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</si>
  <si>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</si>
  <si>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</si>
  <si>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</si>
  <si>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</si>
  <si>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</si>
  <si>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</si>
  <si>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</si>
  <si>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</si>
  <si>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</si>
  <si>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</si>
  <si>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</si>
  <si>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</si>
  <si>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</si>
  <si>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</si>
  <si>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</si>
  <si>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</si>
  <si>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</si>
  <si>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</si>
  <si>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</si>
  <si>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</si>
  <si>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</si>
  <si>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</si>
  <si>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</si>
  <si>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</si>
  <si>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</si>
  <si>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</si>
  <si>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</si>
  <si>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</si>
  <si>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</si>
  <si>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</si>
  <si>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</si>
  <si>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</si>
  <si>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</si>
  <si>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</si>
  <si>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</si>
  <si>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</si>
  <si>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</si>
  <si>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</si>
  <si>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</si>
  <si>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</si>
  <si>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</si>
  <si>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</si>
  <si>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</si>
  <si>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</si>
  <si>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</si>
  <si>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</si>
  <si>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</si>
  <si>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</si>
  <si>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</si>
  <si>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</si>
  <si>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</si>
  <si>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</si>
  <si>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</si>
  <si>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</si>
  <si>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</si>
  <si>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</si>
  <si>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</si>
  <si>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</si>
  <si>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</si>
  <si>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</si>
  <si>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</si>
  <si>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</si>
  <si>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</si>
  <si>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</si>
  <si>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</si>
  <si>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</si>
  <si>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</si>
  <si>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</si>
  <si>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</si>
  <si>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</si>
  <si>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</si>
  <si>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</si>
  <si>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</si>
  <si>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</si>
  <si>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</si>
  <si>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</si>
  <si>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</si>
  <si>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</si>
  <si>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</si>
  <si>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</si>
  <si>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</si>
  <si>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</si>
  <si>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</si>
  <si>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</si>
  <si>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</si>
  <si>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</si>
  <si>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</si>
  <si>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</si>
  <si>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</si>
  <si>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</si>
  <si>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</si>
  <si>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</si>
  <si>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</si>
  <si>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</si>
  <si>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</si>
  <si>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</si>
  <si>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</si>
  <si>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</si>
  <si>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</si>
  <si>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</si>
  <si>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</si>
  <si>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</si>
  <si>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</si>
  <si>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</si>
  <si>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</si>
  <si>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</si>
  <si>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</si>
  <si>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</si>
  <si>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</si>
  <si>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</si>
  <si>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</si>
  <si>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</si>
  <si>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</si>
  <si>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</si>
  <si>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</si>
  <si>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</si>
  <si>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</si>
  <si>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</si>
  <si>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</si>
  <si>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</si>
  <si>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</si>
  <si>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</si>
  <si>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</si>
  <si>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</si>
  <si>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</si>
  <si>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</si>
  <si>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</si>
  <si>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</si>
  <si>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</si>
  <si>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</si>
  <si>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</si>
  <si>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</si>
  <si>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</si>
  <si>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</si>
  <si>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</si>
  <si>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</si>
  <si>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</si>
  <si>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</si>
  <si>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</si>
  <si>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</si>
  <si>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</si>
  <si>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</si>
  <si>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</si>
  <si>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</si>
  <si>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</si>
  <si>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</si>
  <si>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</si>
  <si>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</si>
  <si>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</si>
  <si>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</si>
  <si>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</si>
  <si>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</si>
  <si>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</si>
  <si>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</si>
  <si>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</si>
  <si>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</si>
  <si>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</si>
  <si>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</si>
  <si>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</si>
  <si>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</si>
  <si>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</si>
  <si>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</si>
  <si>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</si>
  <si>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</si>
  <si>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</si>
  <si>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</si>
  <si>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</si>
  <si>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</si>
  <si>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</si>
  <si>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</si>
  <si>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</si>
  <si>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</si>
  <si>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</si>
  <si>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</si>
  <si>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</si>
  <si>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</si>
  <si>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</si>
  <si>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</si>
  <si>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</si>
  <si>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</si>
  <si>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</si>
  <si>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</si>
  <si>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</si>
  <si>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</si>
  <si>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</si>
  <si>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</si>
  <si>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</si>
  <si>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</si>
  <si>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</si>
  <si>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</si>
  <si>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</si>
  <si>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</si>
  <si>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</si>
  <si>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</si>
  <si>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</si>
  <si>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</si>
  <si>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</si>
  <si>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</si>
  <si>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</si>
  <si>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</si>
  <si>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</si>
  <si>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</si>
  <si>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</si>
  <si>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</si>
  <si>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</si>
  <si>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</si>
  <si>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</si>
  <si>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</si>
  <si>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</si>
  <si>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</si>
  <si>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</si>
  <si>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</si>
  <si>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</si>
  <si>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</si>
  <si>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</si>
  <si>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</si>
  <si>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</si>
  <si>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</si>
  <si>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</si>
  <si>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</si>
  <si>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</si>
  <si>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</si>
  <si>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</si>
  <si>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</si>
  <si>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</si>
  <si>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</si>
  <si>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</si>
  <si>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</si>
  <si>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</si>
  <si>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</si>
  <si>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</si>
  <si>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</si>
  <si>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</si>
  <si>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</si>
  <si>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</si>
  <si>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</si>
  <si>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</si>
  <si>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</si>
  <si>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</si>
  <si>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</si>
  <si>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</si>
  <si>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</si>
  <si>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</si>
  <si>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</si>
  <si>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</si>
  <si>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</si>
  <si>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</si>
  <si>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</si>
  <si>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</si>
  <si>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</si>
  <si>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</si>
  <si>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</si>
  <si>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</si>
  <si>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</si>
  <si>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</si>
  <si>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</si>
  <si>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</si>
  <si>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</si>
  <si>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</si>
  <si>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</si>
  <si>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</si>
  <si>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</si>
  <si>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</si>
  <si>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</si>
  <si>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</si>
  <si>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</si>
  <si>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</si>
  <si>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</si>
  <si>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</si>
  <si>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</si>
  <si>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</si>
  <si>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</si>
  <si>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</si>
  <si>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</si>
  <si>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</si>
  <si>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</si>
  <si>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</si>
  <si>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</si>
  <si>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</si>
  <si>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</si>
  <si>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</si>
  <si>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</si>
  <si>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</si>
  <si>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</si>
  <si>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</si>
  <si>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</si>
  <si>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</si>
  <si>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</si>
  <si>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</si>
  <si>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</si>
  <si>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</si>
  <si>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</si>
  <si>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</si>
  <si>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</si>
  <si>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</si>
  <si>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</si>
  <si>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</si>
  <si>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</si>
  <si>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</si>
  <si>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</si>
  <si>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</si>
  <si>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</si>
  <si>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</si>
  <si>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</si>
  <si>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</si>
  <si>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</si>
  <si>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</si>
  <si>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</si>
  <si>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</si>
  <si>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</si>
  <si>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</si>
  <si>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</si>
  <si>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</si>
  <si>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</si>
  <si>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</si>
  <si>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</si>
  <si>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</si>
  <si>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</si>
  <si>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</si>
  <si>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</si>
  <si>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</si>
  <si>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</si>
  <si>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</si>
  <si>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</si>
  <si>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</si>
  <si>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</si>
  <si>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</si>
  <si>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</si>
  <si>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</si>
  <si>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</si>
  <si>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</si>
  <si>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</si>
  <si>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</si>
  <si>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</si>
  <si>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</si>
  <si>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</si>
  <si>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</si>
  <si>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</si>
  <si>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</si>
  <si>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</si>
  <si>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</si>
  <si>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</si>
  <si>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</si>
  <si>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</si>
  <si>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</si>
  <si>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</si>
  <si>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</si>
  <si>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</si>
  <si>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</si>
  <si>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</si>
  <si>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</si>
  <si>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</si>
  <si>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</si>
  <si>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</si>
  <si>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</si>
  <si>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</si>
  <si>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</si>
  <si>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</si>
  <si>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</si>
  <si>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</si>
  <si>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</si>
  <si>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</si>
  <si>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</si>
  <si>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</si>
  <si>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</si>
  <si>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</si>
  <si>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</si>
  <si>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</si>
  <si>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</si>
  <si>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</si>
  <si>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</si>
  <si>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</si>
  <si>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</si>
  <si>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</si>
  <si>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</si>
  <si>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</si>
  <si>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</si>
  <si>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</si>
  <si>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</si>
  <si>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</si>
  <si>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</si>
  <si>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</si>
  <si>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</si>
  <si>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</si>
  <si>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</si>
  <si>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</si>
  <si>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</si>
  <si>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</si>
  <si>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</si>
  <si>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</si>
  <si>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</si>
  <si>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</si>
  <si>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</si>
  <si>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</si>
  <si>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</si>
  <si>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</si>
  <si>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</si>
  <si>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</si>
  <si>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</si>
  <si>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</si>
  <si>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</si>
  <si>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</si>
  <si>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</si>
  <si>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</si>
  <si>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</si>
  <si>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</si>
  <si>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</si>
  <si>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</si>
  <si>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</si>
  <si>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</si>
  <si>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</si>
  <si>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</si>
  <si>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</si>
  <si>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</si>
  <si>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</si>
  <si>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</si>
  <si>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</si>
  <si>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</si>
  <si>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</si>
  <si>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</si>
  <si>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</si>
  <si>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</si>
  <si>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</si>
  <si>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</si>
  <si>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</si>
  <si>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</si>
  <si>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</si>
  <si>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</si>
  <si>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</si>
  <si>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</si>
  <si>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</si>
  <si>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</si>
  <si>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</si>
  <si>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</si>
  <si>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</si>
  <si>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</si>
  <si>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</si>
  <si>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</si>
  <si>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</si>
  <si>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</si>
  <si>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</si>
  <si>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</si>
  <si>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</si>
  <si>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</si>
  <si>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</si>
  <si>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</si>
  <si>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</si>
  <si>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</si>
  <si>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</si>
  <si>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</si>
  <si>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</si>
  <si>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</si>
  <si>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</si>
  <si>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</si>
  <si>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</si>
  <si>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</si>
  <si>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</si>
  <si>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</si>
  <si>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</si>
  <si>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</si>
  <si>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</si>
  <si>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</si>
  <si>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</si>
  <si>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</si>
  <si>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</si>
  <si>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</si>
  <si>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</si>
  <si>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</si>
  <si>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</si>
  <si>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</si>
  <si>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</si>
  <si>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</si>
  <si>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</si>
  <si>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</si>
  <si>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</si>
  <si>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</si>
  <si>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</si>
  <si>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</si>
  <si>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</si>
  <si>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</si>
  <si>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</si>
  <si>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</si>
  <si>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</si>
  <si>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</si>
  <si>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</si>
  <si>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</si>
  <si>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</si>
  <si>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</si>
  <si>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</si>
  <si>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</si>
  <si>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</si>
  <si>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</si>
  <si>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</si>
  <si>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</si>
  <si>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</si>
  <si>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</si>
  <si>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</si>
  <si>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</si>
  <si>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</si>
  <si>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</si>
  <si>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</si>
  <si>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</si>
  <si>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</si>
  <si>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</si>
  <si>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</si>
  <si>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</si>
  <si>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</si>
  <si>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</si>
  <si>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</si>
  <si>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</si>
  <si>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</si>
  <si>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</si>
  <si>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</si>
  <si>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</si>
  <si>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</si>
  <si>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</si>
  <si>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</si>
  <si>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</si>
  <si>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</si>
  <si>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</si>
  <si>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</si>
  <si>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</si>
  <si>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</si>
  <si>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</si>
  <si>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</si>
  <si>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</si>
  <si>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</si>
  <si>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</si>
  <si>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</si>
  <si>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</si>
  <si>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</si>
  <si>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</si>
  <si>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</si>
  <si>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</si>
  <si>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</si>
  <si>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</si>
  <si>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</si>
  <si>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</si>
  <si>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</si>
  <si>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</si>
  <si>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</si>
  <si>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</si>
  <si>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</si>
  <si>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</si>
  <si>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</si>
  <si>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</si>
  <si>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</si>
  <si>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</si>
  <si>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</si>
  <si>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</si>
  <si>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</si>
  <si>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</si>
  <si>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</si>
  <si>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</si>
  <si>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</si>
  <si>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</si>
  <si>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</si>
  <si>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</si>
  <si>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</si>
  <si>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</si>
  <si>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</si>
  <si>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</si>
  <si>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</si>
  <si>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</si>
  <si>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</si>
  <si>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</si>
  <si>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</si>
  <si>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</si>
  <si>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</si>
  <si>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</si>
  <si>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</si>
  <si>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</si>
  <si>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</si>
  <si>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</si>
  <si>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</si>
  <si>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</si>
  <si>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</si>
  <si>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</si>
  <si>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</si>
  <si>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</si>
  <si>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</si>
  <si>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</si>
  <si>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</si>
  <si>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</si>
  <si>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</si>
  <si>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</si>
  <si>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</si>
  <si>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</si>
  <si>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</si>
  <si>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</si>
  <si>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</si>
  <si>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</si>
  <si>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</si>
  <si>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</si>
  <si>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</si>
  <si>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</si>
  <si>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</si>
  <si>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</si>
  <si>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</si>
  <si>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</si>
  <si>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</si>
  <si>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</si>
  <si>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</si>
  <si>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</si>
  <si>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</si>
  <si>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</si>
  <si>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</si>
  <si>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</si>
  <si>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</si>
  <si>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</si>
  <si>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</si>
  <si>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</si>
  <si>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</si>
  <si>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</si>
  <si>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</si>
  <si>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</si>
  <si>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</si>
  <si>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</si>
  <si>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</si>
  <si>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</si>
  <si>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</si>
  <si>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</si>
  <si>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</si>
  <si>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</si>
  <si>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</si>
  <si>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</si>
  <si>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</si>
  <si>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</si>
  <si>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</si>
  <si>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</si>
  <si>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</si>
  <si>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</si>
  <si>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</si>
  <si>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</si>
  <si>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</si>
  <si>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</si>
  <si>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</si>
  <si>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</si>
  <si>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</si>
  <si>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</si>
  <si>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</si>
  <si>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</si>
  <si>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</si>
  <si>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</si>
  <si>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</si>
  <si>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</si>
  <si>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</si>
  <si>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</si>
  <si>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</si>
  <si>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</si>
  <si>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</si>
  <si>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</si>
  <si>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</si>
  <si>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</si>
  <si>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</si>
  <si>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</si>
  <si>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</si>
  <si>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</si>
  <si>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</si>
  <si>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</si>
  <si>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</si>
  <si>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</si>
  <si>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</si>
  <si>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</si>
  <si>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</si>
  <si>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</si>
  <si>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</si>
  <si>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</si>
  <si>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</si>
  <si>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</si>
  <si>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</si>
  <si>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</si>
  <si>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</si>
  <si>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</si>
  <si>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</si>
  <si>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</si>
  <si>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</si>
  <si>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</si>
  <si>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</si>
  <si>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</si>
  <si>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</si>
  <si>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</si>
  <si>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</si>
  <si>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</si>
  <si>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</si>
  <si>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</si>
  <si>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</si>
  <si>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</si>
  <si>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</si>
  <si>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</si>
  <si>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</si>
  <si>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</si>
  <si>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</si>
  <si>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</si>
  <si>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</si>
  <si>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</si>
  <si>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</si>
  <si>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</si>
  <si>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</si>
  <si>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</si>
  <si>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</si>
  <si>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</si>
  <si>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</si>
  <si>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</si>
  <si>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</si>
  <si>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</si>
  <si>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</si>
  <si>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</si>
  <si>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</si>
  <si>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</si>
  <si>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</si>
  <si>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</si>
  <si>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</si>
  <si>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</si>
  <si>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</si>
  <si>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</si>
  <si>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</si>
  <si>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</si>
  <si>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</si>
  <si>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</si>
  <si>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</si>
  <si>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</si>
  <si>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</si>
  <si>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</si>
  <si>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</si>
  <si>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</si>
  <si>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</si>
  <si>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</si>
  <si>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</si>
  <si>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</si>
  <si>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</si>
  <si>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</si>
  <si>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</si>
  <si>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</si>
  <si>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</si>
  <si>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</si>
  <si>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</si>
  <si>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</si>
  <si>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</si>
  <si>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</si>
  <si>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</si>
  <si>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</si>
  <si>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</si>
  <si>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</si>
  <si>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</si>
  <si>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</si>
  <si>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</si>
  <si>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</si>
  <si>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</si>
  <si>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</si>
  <si>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</si>
  <si>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</si>
  <si>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</si>
  <si>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</si>
  <si>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</si>
  <si>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</si>
  <si>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</si>
  <si>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</si>
  <si>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</si>
  <si>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</si>
  <si>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</si>
  <si>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</si>
  <si>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</si>
  <si>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</si>
  <si>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</si>
  <si>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</si>
  <si>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</si>
  <si>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</si>
  <si>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</si>
  <si>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</si>
  <si>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</si>
  <si>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</si>
  <si>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</si>
  <si>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</si>
  <si>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</si>
  <si>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</si>
  <si>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</si>
  <si>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</si>
  <si>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</si>
  <si>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</si>
  <si>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</si>
  <si>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</si>
  <si>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</si>
  <si>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</si>
  <si>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</si>
  <si>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</si>
  <si>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</si>
  <si>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</si>
  <si>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</si>
  <si>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</si>
  <si>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</si>
  <si>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</si>
  <si>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</si>
  <si>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</si>
  <si>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</si>
  <si>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</si>
  <si>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</si>
  <si>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</si>
  <si>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</si>
  <si>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</si>
  <si>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</si>
  <si>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</si>
  <si>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</si>
  <si>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</si>
  <si>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</si>
  <si>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</si>
  <si>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</si>
  <si>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</si>
  <si>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</si>
  <si>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</si>
  <si>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</si>
  <si>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</si>
  <si>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</si>
  <si>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</si>
  <si>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</si>
  <si>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</si>
  <si>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</si>
  <si>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</si>
  <si>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</si>
  <si>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</si>
  <si>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</si>
  <si>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</si>
  <si>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</si>
  <si>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</si>
  <si>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</si>
  <si>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</si>
  <si>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</si>
  <si>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</si>
  <si>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</si>
  <si>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</si>
  <si>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</si>
  <si>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</si>
  <si>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</si>
  <si>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</si>
  <si>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</si>
  <si>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</si>
  <si>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</si>
  <si>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</si>
  <si>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</si>
  <si>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</si>
  <si>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</si>
  <si>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</si>
  <si>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</si>
  <si>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</si>
  <si>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</si>
  <si>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</si>
  <si>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</si>
  <si>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</si>
  <si>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</si>
  <si>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</si>
  <si>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</si>
  <si>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</si>
  <si>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</si>
  <si>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</si>
  <si>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</si>
  <si>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</si>
  <si>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</si>
  <si>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</si>
  <si>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</si>
  <si>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</si>
  <si>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</si>
  <si>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</si>
  <si>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</si>
  <si>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</si>
  <si>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</si>
  <si>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</si>
  <si>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</si>
  <si>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</si>
  <si>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</si>
  <si>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</si>
  <si>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</si>
  <si>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</si>
  <si>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</si>
  <si>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</si>
  <si>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</si>
  <si>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</si>
  <si>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</si>
  <si>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</si>
  <si>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</si>
  <si>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</si>
  <si>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</si>
  <si>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</si>
  <si>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</si>
  <si>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</si>
  <si>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</si>
  <si>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</si>
  <si>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</si>
  <si>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</si>
  <si>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</si>
  <si>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</si>
  <si>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</si>
  <si>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</si>
  <si>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</si>
  <si>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</si>
  <si>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</si>
  <si>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</si>
  <si>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</si>
  <si>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</si>
  <si>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</si>
  <si>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</si>
  <si>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</si>
  <si>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</si>
  <si>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</si>
  <si>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</si>
  <si>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</si>
  <si>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</si>
  <si>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</si>
  <si>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</si>
  <si>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</si>
  <si>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</si>
  <si>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</si>
  <si>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</si>
  <si>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</si>
  <si>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</si>
  <si>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</si>
  <si>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</si>
  <si>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</si>
  <si>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</si>
  <si>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</si>
  <si>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</si>
  <si>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</si>
  <si>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</si>
  <si>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</si>
  <si>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</si>
  <si>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</si>
  <si>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</si>
  <si>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</si>
  <si>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</si>
  <si>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</si>
  <si>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</si>
  <si>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</si>
  <si>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</si>
  <si>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</si>
  <si>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</si>
  <si>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</si>
  <si>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</si>
  <si>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</si>
  <si>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</si>
  <si>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</si>
  <si>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</si>
  <si>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</si>
  <si>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</si>
  <si>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</si>
  <si>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</si>
  <si>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</si>
  <si>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</si>
  <si>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</si>
  <si>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</si>
  <si>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</si>
  <si>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</si>
  <si>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</si>
  <si>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</si>
  <si>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</si>
  <si>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</si>
  <si>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</si>
  <si>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</si>
  <si>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</si>
  <si>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</si>
  <si>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</si>
  <si>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</si>
  <si>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</si>
  <si>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</si>
  <si>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</si>
  <si>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</si>
  <si>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</si>
  <si>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</si>
  <si>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</si>
  <si>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</si>
  <si>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</si>
  <si>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</si>
  <si>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</si>
  <si>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</si>
  <si>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</si>
  <si>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</si>
  <si>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</si>
  <si>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</si>
  <si>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</si>
  <si>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</si>
  <si>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</si>
  <si>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</si>
  <si>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</si>
  <si>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</si>
  <si>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</si>
  <si>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</si>
  <si>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</si>
  <si>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</si>
  <si>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</si>
  <si>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</si>
  <si>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</si>
  <si>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</si>
  <si>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</si>
  <si>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</si>
  <si>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</si>
  <si>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</si>
  <si>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</si>
  <si>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</si>
  <si>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</si>
  <si>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</si>
  <si>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</si>
  <si>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</si>
  <si>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</si>
  <si>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</si>
  <si>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</si>
  <si>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</si>
  <si>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</si>
  <si>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</si>
  <si>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</si>
  <si>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</si>
  <si>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</si>
  <si>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</si>
  <si>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</si>
  <si>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</si>
  <si>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</si>
  <si>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</si>
  <si>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</si>
  <si>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</si>
  <si>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</si>
  <si>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</si>
  <si>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</si>
  <si>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</si>
  <si>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</si>
  <si>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</si>
  <si>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</si>
  <si>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</si>
  <si>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</si>
  <si>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</si>
  <si>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</si>
  <si>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</si>
  <si>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</si>
  <si>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</si>
  <si>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</si>
  <si>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</si>
  <si>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</si>
  <si>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</si>
  <si>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</si>
  <si>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</si>
  <si>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</si>
  <si>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</si>
  <si>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</si>
  <si>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</si>
  <si>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</si>
  <si>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</si>
  <si>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</si>
  <si>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</si>
  <si>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</si>
  <si>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</si>
  <si>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</si>
  <si>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</si>
  <si>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</si>
  <si>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</si>
  <si>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</si>
  <si>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</si>
  <si>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</si>
  <si>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</si>
  <si>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</si>
  <si>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</si>
  <si>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</si>
  <si>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</si>
  <si>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</si>
  <si>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</si>
  <si>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</si>
  <si>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</si>
  <si>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</si>
  <si>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</si>
  <si>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</si>
  <si>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</si>
  <si>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</si>
  <si>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</si>
  <si>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</si>
  <si>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</si>
  <si>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</si>
  <si>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</si>
  <si>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</si>
  <si>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</si>
  <si>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</si>
  <si>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</si>
  <si>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</si>
  <si>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</si>
  <si>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</si>
  <si>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</si>
  <si>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</si>
  <si>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</si>
  <si>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</si>
  <si>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</si>
  <si>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</si>
  <si>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</si>
  <si>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</si>
  <si>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</si>
  <si>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</si>
  <si>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</si>
  <si>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</si>
  <si>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</si>
  <si>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</si>
  <si>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</si>
  <si>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</si>
  <si>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</si>
  <si>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</si>
  <si>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</si>
  <si>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</si>
  <si>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</si>
  <si>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</si>
  <si>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</si>
  <si>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</si>
  <si>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</si>
  <si>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</si>
  <si>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</si>
  <si>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</si>
  <si>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</si>
  <si>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</si>
  <si>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</si>
  <si>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</si>
  <si>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</si>
  <si>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</si>
  <si>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</si>
  <si>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</si>
  <si>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</si>
  <si>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</si>
  <si>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</si>
  <si>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</si>
  <si>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</si>
  <si>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</si>
  <si>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</si>
  <si>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</si>
  <si>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</si>
  <si>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</si>
  <si>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</si>
  <si>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</si>
  <si>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</si>
  <si>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</si>
  <si>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</si>
  <si>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</si>
  <si>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</si>
  <si>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</si>
  <si>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</si>
  <si>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</si>
  <si>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</si>
  <si>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</si>
  <si>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</si>
  <si>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</si>
  <si>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</si>
  <si>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</si>
  <si>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</si>
  <si>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</si>
  <si>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</si>
  <si>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</si>
  <si>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</si>
  <si>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</si>
  <si>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</si>
  <si>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</si>
  <si>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</si>
  <si>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</si>
  <si>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</si>
  <si>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</si>
  <si>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</si>
  <si>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</si>
  <si>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</si>
  <si>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</si>
  <si>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</si>
  <si>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</si>
  <si>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</si>
  <si>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</si>
  <si>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</si>
  <si>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</si>
  <si>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</si>
  <si>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</si>
  <si>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</si>
  <si>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</si>
  <si>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</si>
  <si>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</si>
  <si>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</si>
  <si>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</si>
  <si>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</si>
  <si>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</si>
  <si>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</si>
  <si>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</si>
  <si>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</si>
  <si>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</si>
  <si>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</si>
  <si>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</si>
  <si>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</si>
  <si>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</si>
  <si>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</si>
  <si>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</si>
  <si>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</si>
  <si>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</si>
  <si>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</si>
  <si>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</si>
  <si>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</si>
  <si>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</si>
  <si>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</si>
  <si>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</si>
  <si>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</si>
  <si>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</si>
  <si>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</si>
  <si>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</si>
  <si>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</si>
  <si>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</si>
  <si>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</si>
  <si>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</si>
  <si>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</si>
  <si>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</si>
  <si>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</si>
  <si>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</si>
  <si>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</si>
  <si>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</si>
  <si>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</si>
  <si>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</si>
  <si>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</si>
  <si>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</si>
  <si>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</si>
  <si>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</si>
  <si>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</si>
  <si>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</si>
  <si>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</si>
  <si>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</si>
  <si>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</si>
  <si>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</si>
  <si>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</si>
  <si>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</si>
  <si>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</si>
  <si>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</si>
  <si>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</si>
  <si>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</si>
  <si>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</si>
  <si>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</si>
  <si>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</si>
  <si>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</si>
  <si>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</si>
  <si>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</si>
  <si>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</si>
  <si>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</si>
  <si>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</si>
  <si>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</si>
  <si>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</si>
  <si>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</si>
  <si>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</si>
  <si>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</si>
  <si>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</si>
  <si>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</si>
  <si>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</si>
  <si>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</si>
  <si>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</si>
  <si>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</si>
  <si>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</si>
  <si>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</si>
  <si>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</si>
  <si>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</si>
  <si>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</si>
  <si>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</si>
  <si>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</si>
  <si>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</si>
  <si>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</si>
  <si>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</si>
  <si>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</si>
  <si>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</si>
  <si>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</si>
  <si>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</si>
  <si>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</si>
  <si>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</si>
  <si>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</si>
  <si>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</si>
  <si>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</si>
  <si>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</si>
  <si>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</si>
  <si>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</si>
  <si>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</si>
  <si>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</si>
  <si>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</si>
  <si>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</si>
  <si>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</si>
  <si>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</si>
  <si>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</si>
  <si>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</si>
  <si>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</si>
  <si>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</si>
  <si>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</si>
  <si>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</si>
  <si>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</si>
  <si>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</si>
  <si>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</si>
  <si>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</si>
  <si>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</si>
  <si>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</si>
  <si>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</si>
  <si>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</si>
  <si>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</si>
  <si>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</si>
  <si>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</si>
  <si>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</si>
  <si>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</si>
  <si>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</si>
  <si>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</si>
  <si>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</si>
  <si>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</si>
  <si>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</si>
  <si>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</si>
  <si>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</si>
  <si>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</si>
  <si>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</si>
  <si>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</si>
  <si>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</si>
  <si>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</si>
  <si>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</si>
  <si>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</si>
  <si>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</si>
  <si>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</si>
  <si>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</si>
  <si>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</si>
  <si>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</si>
  <si>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</si>
  <si>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</si>
  <si>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</si>
  <si>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</si>
  <si>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</si>
  <si>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</si>
  <si>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</si>
  <si>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</si>
  <si>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</si>
  <si>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</si>
  <si>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</si>
  <si>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</si>
  <si>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</si>
  <si>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</si>
  <si>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</si>
  <si>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</si>
  <si>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</si>
  <si>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</si>
  <si>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</si>
  <si>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</si>
  <si>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</si>
  <si>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</si>
  <si>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</si>
  <si>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</si>
  <si>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</si>
  <si>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</si>
  <si>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</si>
  <si>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</si>
  <si>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</si>
  <si>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</si>
  <si>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</si>
  <si>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</si>
  <si>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</si>
  <si>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</si>
  <si>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</si>
  <si>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</si>
  <si>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</si>
  <si>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</si>
  <si>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</si>
  <si>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</si>
  <si>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</si>
  <si>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</si>
  <si>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</si>
  <si>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</si>
  <si>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</si>
  <si>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</si>
  <si>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</si>
  <si>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</si>
  <si>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</si>
  <si>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</si>
  <si>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</si>
  <si>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</si>
  <si>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</si>
  <si>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</si>
  <si>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</si>
  <si>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</si>
  <si>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</si>
  <si>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</si>
  <si>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</si>
  <si>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</si>
  <si>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</si>
  <si>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</si>
  <si>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</si>
  <si>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</si>
  <si>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</si>
  <si>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</si>
  <si>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</si>
  <si>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</si>
  <si>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</si>
  <si>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</si>
  <si>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</si>
  <si>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</si>
  <si>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</si>
  <si>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</si>
  <si>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</si>
  <si>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</si>
  <si>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</si>
  <si>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</si>
  <si>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</si>
  <si>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</si>
  <si>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</si>
  <si>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</si>
  <si>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</si>
  <si>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</si>
  <si>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</si>
  <si>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</si>
  <si>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</si>
  <si>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</si>
  <si>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</si>
  <si>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</si>
  <si>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</si>
  <si>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</si>
  <si>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</si>
  <si>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</si>
  <si>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</si>
  <si>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</si>
  <si>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</si>
  <si>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</si>
  <si>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</si>
  <si>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</si>
  <si>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</si>
  <si>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</si>
  <si>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</si>
  <si>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</si>
  <si>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</si>
  <si>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</si>
  <si>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</si>
  <si>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</si>
  <si>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</si>
  <si>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</si>
  <si>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</si>
  <si>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</si>
  <si>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</si>
  <si>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</si>
  <si>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</si>
  <si>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</si>
  <si>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</si>
  <si>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</si>
  <si>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</si>
  <si>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</si>
  <si>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</si>
  <si>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</si>
  <si>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</si>
  <si>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</si>
  <si>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</si>
  <si>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</si>
  <si>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</si>
  <si>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</si>
  <si>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</si>
  <si>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</si>
  <si>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</si>
  <si>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</si>
  <si>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</si>
  <si>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</si>
  <si>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</si>
  <si>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</si>
  <si>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</si>
  <si>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</si>
  <si>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</si>
  <si>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</si>
  <si>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</si>
  <si>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</si>
  <si>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</si>
  <si>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</si>
  <si>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</si>
  <si>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</si>
  <si>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</si>
  <si>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</si>
  <si>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</si>
  <si>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</si>
  <si>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</si>
  <si>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</si>
  <si>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</si>
  <si>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</si>
  <si>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</si>
  <si>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</si>
  <si>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</si>
  <si>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</si>
  <si>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</si>
  <si>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</si>
  <si>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</si>
  <si>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</si>
  <si>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</si>
  <si>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</si>
  <si>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</si>
  <si>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</si>
  <si>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</si>
  <si>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</si>
  <si>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</si>
  <si>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</si>
  <si>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</si>
  <si>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</si>
  <si>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</si>
  <si>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</si>
  <si>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</si>
  <si>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</si>
  <si>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</si>
  <si>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</si>
  <si>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</si>
  <si>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</si>
  <si>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</si>
  <si>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</si>
  <si>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</si>
  <si>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</si>
  <si>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</si>
  <si>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</si>
  <si>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</si>
  <si>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</si>
  <si>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</si>
  <si>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</si>
  <si>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</si>
  <si>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</si>
  <si>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</si>
  <si>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</si>
  <si>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</si>
  <si>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</si>
  <si>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</si>
  <si>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</si>
  <si>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</si>
  <si>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</si>
  <si>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</si>
  <si>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</si>
  <si>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</si>
  <si>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</si>
  <si>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</si>
  <si>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</si>
  <si>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</si>
  <si>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</si>
  <si>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</si>
  <si>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</si>
  <si>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</si>
  <si>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</si>
  <si>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</si>
  <si>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</si>
  <si>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</si>
  <si>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</si>
  <si>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</si>
  <si>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</si>
  <si>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</si>
  <si>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</si>
  <si>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</si>
  <si>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</si>
  <si>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</si>
  <si>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</si>
  <si>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</si>
  <si>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</si>
  <si>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</si>
  <si>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</si>
  <si>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</si>
  <si>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</si>
  <si>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</si>
  <si>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</si>
  <si>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</si>
  <si>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</si>
  <si>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</si>
  <si>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</si>
  <si>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</si>
  <si>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</si>
  <si>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</si>
  <si>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</si>
  <si>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</si>
  <si>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</si>
  <si>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</si>
  <si>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</si>
  <si>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</si>
  <si>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</si>
  <si>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</si>
  <si>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</si>
  <si>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</si>
  <si>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</si>
  <si>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</si>
  <si>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</si>
  <si>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</si>
  <si>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</si>
  <si>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</si>
  <si>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</si>
  <si>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</si>
  <si>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</si>
  <si>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</si>
  <si>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</si>
  <si>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</si>
  <si>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</si>
  <si>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</si>
  <si>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</si>
  <si>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</si>
  <si>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</si>
  <si>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</si>
  <si>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</si>
  <si>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</si>
  <si>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</si>
  <si>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</si>
  <si>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</si>
  <si>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</si>
  <si>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</si>
  <si>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</si>
  <si>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</si>
  <si>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</si>
  <si>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</si>
  <si>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</si>
  <si>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</si>
  <si>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</si>
  <si>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</si>
  <si>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</si>
  <si>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</si>
  <si>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</si>
  <si>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</si>
  <si>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</si>
  <si>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</si>
  <si>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</si>
  <si>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</si>
  <si>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</si>
  <si>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</si>
  <si>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</si>
  <si>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</si>
  <si>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</si>
  <si>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</si>
  <si>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</si>
  <si>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</si>
  <si>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</si>
  <si>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</si>
  <si>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</si>
  <si>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</si>
  <si>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</si>
  <si>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</si>
  <si>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</si>
  <si>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</si>
  <si>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</si>
  <si>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</si>
  <si>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</si>
  <si>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</si>
  <si>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</si>
  <si>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</si>
  <si>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</si>
  <si>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</si>
  <si>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</si>
  <si>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</si>
  <si>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</si>
  <si>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</si>
  <si>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</si>
  <si>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</si>
  <si>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</si>
  <si>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</si>
  <si>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</si>
  <si>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</si>
  <si>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</si>
  <si>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</si>
  <si>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</si>
  <si>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</si>
  <si>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</si>
  <si>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</si>
  <si>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</si>
  <si>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</si>
  <si>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</si>
  <si>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</si>
  <si>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</si>
  <si>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</si>
  <si>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</si>
  <si>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</si>
  <si>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</si>
  <si>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</si>
  <si>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</si>
  <si>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</si>
  <si>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</si>
  <si>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</si>
  <si>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</si>
  <si>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</si>
  <si>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</si>
  <si>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</si>
  <si>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</si>
  <si>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</si>
  <si>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</si>
  <si>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</si>
  <si>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</si>
  <si>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</si>
  <si>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</si>
  <si>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</si>
  <si>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</si>
  <si>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</si>
  <si>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</si>
  <si>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</si>
  <si>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</si>
  <si>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</si>
  <si>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</si>
  <si>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</si>
  <si>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</si>
  <si>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</si>
  <si>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</si>
  <si>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</si>
  <si>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</si>
  <si>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</si>
  <si>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</si>
  <si>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</si>
  <si>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</si>
  <si>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</si>
  <si>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</si>
  <si>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</si>
  <si>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</si>
  <si>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</si>
  <si>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</si>
  <si>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</si>
  <si>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</si>
  <si>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</si>
  <si>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</si>
  <si>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</si>
  <si>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</si>
  <si>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</si>
  <si>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</si>
  <si>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</si>
  <si>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</si>
  <si>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</si>
  <si>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</si>
  <si>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</si>
  <si>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</si>
  <si>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</si>
  <si>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</si>
  <si>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</si>
  <si>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</si>
  <si>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</si>
  <si>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</si>
  <si>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</si>
  <si>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</si>
  <si>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</si>
  <si>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</si>
  <si>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</si>
  <si>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</si>
  <si>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</si>
  <si>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</si>
  <si>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</si>
  <si>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</si>
  <si>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</si>
  <si>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</si>
  <si>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</si>
  <si>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</si>
  <si>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</si>
  <si>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</si>
  <si>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</si>
  <si>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</si>
  <si>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</si>
  <si>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</si>
  <si>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</si>
  <si>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</si>
  <si>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</si>
  <si>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</si>
  <si>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</si>
  <si>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</si>
  <si>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</si>
  <si>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</si>
  <si>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</si>
  <si>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</si>
  <si>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</si>
  <si>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</si>
  <si>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</si>
  <si>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</si>
  <si>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</si>
  <si>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</si>
  <si>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</si>
  <si>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</si>
  <si>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</si>
  <si>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</si>
  <si>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</si>
  <si>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</si>
  <si>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</si>
  <si>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</si>
  <si>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</si>
  <si>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</si>
  <si>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</si>
  <si>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</si>
  <si>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</si>
  <si>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</si>
  <si>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</si>
  <si>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</si>
  <si>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</si>
  <si>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</si>
  <si>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</si>
  <si>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</si>
  <si>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</si>
  <si>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</si>
  <si>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</si>
  <si>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</si>
  <si>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</si>
  <si>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</si>
  <si>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</si>
  <si>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</si>
  <si>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</si>
  <si>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</si>
  <si>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</si>
  <si>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</si>
  <si>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</si>
  <si>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</si>
  <si>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</si>
  <si>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</si>
  <si>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</si>
  <si>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</si>
  <si>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</si>
  <si>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</si>
  <si>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</si>
  <si>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</si>
  <si>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</si>
  <si>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</si>
  <si>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</si>
  <si>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</si>
  <si>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</si>
  <si>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</si>
  <si>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</si>
  <si>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</si>
  <si>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</si>
  <si>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</si>
  <si>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</si>
  <si>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</si>
  <si>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</si>
  <si>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</si>
  <si>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</si>
  <si>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</si>
  <si>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</si>
  <si>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</si>
  <si>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</si>
  <si>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</si>
  <si>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</si>
  <si>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</si>
  <si>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</si>
  <si>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</si>
  <si>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</si>
  <si>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</si>
  <si>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</si>
  <si>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</si>
  <si>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</si>
  <si>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</si>
  <si>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</si>
  <si>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</si>
  <si>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</si>
  <si>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</si>
  <si>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</si>
  <si>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</si>
  <si>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</si>
  <si>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</si>
  <si>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</si>
  <si>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</si>
  <si>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</si>
  <si>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</si>
  <si>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</si>
  <si>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</si>
  <si>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</si>
  <si>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</si>
  <si>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</si>
  <si>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</si>
  <si>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</si>
  <si>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</si>
  <si>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</si>
  <si>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</si>
  <si>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</si>
  <si>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</si>
  <si>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</si>
  <si>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</si>
  <si>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</si>
  <si>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</si>
  <si>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</si>
  <si>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</si>
  <si>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</si>
  <si>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</si>
  <si>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</si>
  <si>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</si>
  <si>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</si>
  <si>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</si>
  <si>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</si>
  <si>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</si>
  <si>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</si>
  <si>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</si>
  <si>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</si>
  <si>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</si>
  <si>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</si>
  <si>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</si>
  <si>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</si>
  <si>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</si>
  <si>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</si>
  <si>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</si>
  <si>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</si>
  <si>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</si>
  <si>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</si>
  <si>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</si>
  <si>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</si>
  <si>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</si>
  <si>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</si>
  <si>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</si>
  <si>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</si>
  <si>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</si>
  <si>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</si>
  <si>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</si>
  <si>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</si>
  <si>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</si>
  <si>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</si>
  <si>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</si>
  <si>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</si>
  <si>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</si>
  <si>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</si>
  <si>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</si>
  <si>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</si>
  <si>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</si>
  <si>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</si>
  <si>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</si>
  <si>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</si>
  <si>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</si>
  <si>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</si>
  <si>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</si>
  <si>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</si>
  <si>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</si>
  <si>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</si>
  <si>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</si>
  <si>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</si>
  <si>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</si>
  <si>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</si>
  <si>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</si>
  <si>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</si>
  <si>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</si>
  <si>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</si>
  <si>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</si>
  <si>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</si>
  <si>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</si>
  <si>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</si>
  <si>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</si>
  <si>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</si>
  <si>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</si>
  <si>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</si>
  <si>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</si>
  <si>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</si>
  <si>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</si>
  <si>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</si>
  <si>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</si>
  <si>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</si>
  <si>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</si>
  <si>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</si>
  <si>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</si>
  <si>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</si>
  <si>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</si>
  <si>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</si>
  <si>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</si>
  <si>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</si>
  <si>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</si>
  <si>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</si>
  <si>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</si>
  <si>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</si>
  <si>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</si>
  <si>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</si>
  <si>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</si>
  <si>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</si>
  <si>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</si>
  <si>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</si>
  <si>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</si>
  <si>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</si>
  <si>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</si>
  <si>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</si>
  <si>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</si>
  <si>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</si>
  <si>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</si>
  <si>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</si>
  <si>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</si>
  <si>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</si>
  <si>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</si>
  <si>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</si>
  <si>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</si>
  <si>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</si>
  <si>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</si>
  <si>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</si>
  <si>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</si>
  <si>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</si>
  <si>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</si>
  <si>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</si>
  <si>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</si>
  <si>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</si>
  <si>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</si>
  <si>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</si>
  <si>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</si>
  <si>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</si>
  <si>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</si>
  <si>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</si>
  <si>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</si>
  <si>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</si>
  <si>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</si>
  <si>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</si>
  <si>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</si>
  <si>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</si>
  <si>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</si>
  <si>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</si>
  <si>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</si>
  <si>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</si>
  <si>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</si>
  <si>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</si>
  <si>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</si>
  <si>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</si>
  <si>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</si>
  <si>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</si>
  <si>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</si>
  <si>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</si>
  <si>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</si>
  <si>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</si>
  <si>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</si>
  <si>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</si>
  <si>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</si>
  <si>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</si>
  <si>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</si>
  <si>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</si>
  <si>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</si>
  <si>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</si>
  <si>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</si>
  <si>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</si>
  <si>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</si>
  <si>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</si>
  <si>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</si>
  <si>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</si>
  <si>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</si>
  <si>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</si>
  <si>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</si>
  <si>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</si>
  <si>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</si>
  <si>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</si>
  <si>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</si>
  <si>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</si>
  <si>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</si>
  <si>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</si>
  <si>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</si>
  <si>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</si>
  <si>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</si>
  <si>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</si>
  <si>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</si>
  <si>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</si>
  <si>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</si>
  <si>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</si>
  <si>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</si>
  <si>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</si>
  <si>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</si>
  <si>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</si>
  <si>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</si>
  <si>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</si>
  <si>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</si>
  <si>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</si>
  <si>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</si>
  <si>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</si>
  <si>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</si>
  <si>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</si>
  <si>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</si>
  <si>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</si>
  <si>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</si>
  <si>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</si>
  <si>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</si>
  <si>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</si>
  <si>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</si>
  <si>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</si>
  <si>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</si>
  <si>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</si>
  <si>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</si>
  <si>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</si>
  <si>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</si>
  <si>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</si>
  <si>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</si>
  <si>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</si>
  <si>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</si>
  <si>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</si>
  <si>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</si>
  <si>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</si>
  <si>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</si>
  <si>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</si>
  <si>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</si>
  <si>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</si>
  <si>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</si>
  <si>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</si>
  <si>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</si>
  <si>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</si>
  <si>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</si>
  <si>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</si>
  <si>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</si>
  <si>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</si>
  <si>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</si>
  <si>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</si>
  <si>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</si>
  <si>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</si>
  <si>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</si>
  <si>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</si>
  <si>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</si>
  <si>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</si>
  <si>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</si>
  <si>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</si>
  <si>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</si>
  <si>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</si>
  <si>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</si>
  <si>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</si>
  <si>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</si>
  <si>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</si>
  <si>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</si>
  <si>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</si>
  <si>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</si>
  <si>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</si>
  <si>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</si>
  <si>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</si>
  <si>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</si>
  <si>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</si>
  <si>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</si>
  <si>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</si>
  <si>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</si>
  <si>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</si>
  <si>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</si>
  <si>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</si>
  <si>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</si>
  <si>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</si>
  <si>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</si>
  <si>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</si>
  <si>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</si>
  <si>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</si>
  <si>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</si>
  <si>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</si>
  <si>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</si>
  <si>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</si>
  <si>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</si>
  <si>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</si>
  <si>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</si>
  <si>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</si>
  <si>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</si>
  <si>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</si>
  <si>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</si>
  <si>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</si>
  <si>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</si>
  <si>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</si>
  <si>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</si>
  <si>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</si>
  <si>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</si>
  <si>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</si>
  <si>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</si>
  <si>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</si>
  <si>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</si>
  <si>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</si>
  <si>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</si>
  <si>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</si>
  <si>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</si>
  <si>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</si>
  <si>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</si>
  <si>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</si>
  <si>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</si>
  <si>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</si>
  <si>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</si>
  <si>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</si>
  <si>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</si>
  <si>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</si>
  <si>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</si>
  <si>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</si>
  <si>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</si>
  <si>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</si>
  <si>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</si>
  <si>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</si>
  <si>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</si>
  <si>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</si>
  <si>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</si>
  <si>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</si>
  <si>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</si>
  <si>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</si>
  <si>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</si>
  <si>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</si>
  <si>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</si>
  <si>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</si>
  <si>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</si>
  <si>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</si>
  <si>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</si>
  <si>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</si>
  <si>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</si>
  <si>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</si>
  <si>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</si>
  <si>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</si>
  <si>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</si>
  <si>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</si>
  <si>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</si>
  <si>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</si>
  <si>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</si>
  <si>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</si>
  <si>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</si>
  <si>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</si>
  <si>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</si>
  <si>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</si>
  <si>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</si>
  <si>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</si>
  <si>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</si>
  <si>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</si>
  <si>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</si>
  <si>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</si>
  <si>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</si>
  <si>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</si>
  <si>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</si>
  <si>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</si>
  <si>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</si>
  <si>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</si>
  <si>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</si>
  <si>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</si>
  <si>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</si>
  <si>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</si>
  <si>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</si>
  <si>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</si>
  <si>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</si>
  <si>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</si>
  <si>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</si>
  <si>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</si>
  <si>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</si>
  <si>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</si>
  <si>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</si>
  <si>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</si>
  <si>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</si>
  <si>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</si>
  <si>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</si>
  <si>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</si>
  <si>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</si>
  <si>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</si>
  <si>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</si>
  <si>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</si>
  <si>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</si>
  <si>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</si>
  <si>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</si>
  <si>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</si>
  <si>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</si>
  <si>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</si>
  <si>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</si>
  <si>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</si>
  <si>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</si>
  <si>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</si>
  <si>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</si>
  <si>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</si>
  <si>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</si>
  <si>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</si>
  <si>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</si>
  <si>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</si>
  <si>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</si>
  <si>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</si>
  <si>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</si>
  <si>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</si>
  <si>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</si>
  <si>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</si>
  <si>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</si>
  <si>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</si>
  <si>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</si>
  <si>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</si>
  <si>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</si>
  <si>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</si>
  <si>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</si>
  <si>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</si>
  <si>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</si>
  <si>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</si>
  <si>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</si>
  <si>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</si>
  <si>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</si>
  <si>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</si>
  <si>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</si>
  <si>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</si>
  <si>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</si>
  <si>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</si>
  <si>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</si>
  <si>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</si>
  <si>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</si>
  <si>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</si>
  <si>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</si>
  <si>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</si>
  <si>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</si>
  <si>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</si>
  <si>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</si>
  <si>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</si>
  <si>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</si>
  <si>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</si>
  <si>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</si>
  <si>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</si>
  <si>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</si>
  <si>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</si>
  <si>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</si>
  <si>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</si>
  <si>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</si>
  <si>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</si>
  <si>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</si>
  <si>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</si>
  <si>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</si>
  <si>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</si>
  <si>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</si>
  <si>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</si>
  <si>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</si>
  <si>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</si>
  <si>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</si>
  <si>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</si>
  <si>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</si>
  <si>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</si>
  <si>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</si>
  <si>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</si>
  <si>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</si>
  <si>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</si>
  <si>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</si>
  <si>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</si>
  <si>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</si>
  <si>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</si>
  <si>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</si>
  <si>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</si>
  <si>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</si>
  <si>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</si>
  <si>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</si>
  <si>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</si>
  <si>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</si>
  <si>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</si>
  <si>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</si>
  <si>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</si>
  <si>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</si>
  <si>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</si>
  <si>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</si>
  <si>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</si>
  <si>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</si>
  <si>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</si>
  <si>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</si>
  <si>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</si>
  <si>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</si>
  <si>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</si>
  <si>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</si>
  <si>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</si>
  <si>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</si>
  <si>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</si>
  <si>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</si>
  <si>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</si>
  <si>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</si>
  <si>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</si>
  <si>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</si>
  <si>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</si>
  <si>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</si>
  <si>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</si>
  <si>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</si>
  <si>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</si>
  <si>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</si>
  <si>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</si>
  <si>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</si>
  <si>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</si>
  <si>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</si>
  <si>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</si>
  <si>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</si>
  <si>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</si>
  <si>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</si>
  <si>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</si>
  <si>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</si>
  <si>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</si>
  <si>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</si>
  <si>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</si>
  <si>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</si>
  <si>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</si>
  <si>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</si>
  <si>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</si>
  <si>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</si>
  <si>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</si>
  <si>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</si>
  <si>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</si>
  <si>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</si>
  <si>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</si>
  <si>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</si>
  <si>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</si>
  <si>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</si>
  <si>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</si>
  <si>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</si>
  <si>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</si>
  <si>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</si>
  <si>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</si>
  <si>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</si>
  <si>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</si>
  <si>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</si>
  <si>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</si>
  <si>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</si>
  <si>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</si>
  <si>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</si>
  <si>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</si>
  <si>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</si>
  <si>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</si>
  <si>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</si>
  <si>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</si>
  <si>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</si>
  <si>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</si>
  <si>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</si>
  <si>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</si>
  <si>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</si>
  <si>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</si>
  <si>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</si>
  <si>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</si>
  <si>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</si>
  <si>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</si>
  <si>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</si>
  <si>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</si>
  <si>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</si>
  <si>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</si>
  <si>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</si>
  <si>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</si>
  <si>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</si>
  <si>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</si>
  <si>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</si>
  <si>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</si>
  <si>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</si>
  <si>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</si>
  <si>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</si>
  <si>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</si>
  <si>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</si>
  <si>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</si>
  <si>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</si>
  <si>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</si>
  <si>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</si>
  <si>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</si>
  <si>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</si>
  <si>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</si>
  <si>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</si>
  <si>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</si>
  <si>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</si>
  <si>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</si>
  <si>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</si>
  <si>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</si>
  <si>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</si>
  <si>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</si>
  <si>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</si>
  <si>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</si>
  <si>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</si>
  <si>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</si>
  <si>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</si>
  <si>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</si>
  <si>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</si>
  <si>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</si>
  <si>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</si>
  <si>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</si>
  <si>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</si>
  <si>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</si>
  <si>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</si>
  <si>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</si>
  <si>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</si>
  <si>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</si>
  <si>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</si>
  <si>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</si>
  <si>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</si>
  <si>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</si>
  <si>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</si>
  <si>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</si>
  <si>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</si>
  <si>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</si>
  <si>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</si>
  <si>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</si>
  <si>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</si>
  <si>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</si>
  <si>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</si>
  <si>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</si>
  <si>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</si>
  <si>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</si>
  <si>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</si>
  <si>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</si>
  <si>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</si>
  <si>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</si>
  <si>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</si>
  <si>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</si>
  <si>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</si>
  <si>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</si>
  <si>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</si>
  <si>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</si>
  <si>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</si>
  <si>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</si>
  <si>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</si>
  <si>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</si>
  <si>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</si>
  <si>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</si>
  <si>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</si>
  <si>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</si>
  <si>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</si>
  <si>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</si>
  <si>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</si>
  <si>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</si>
  <si>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</si>
  <si>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</si>
  <si>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</si>
  <si>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</si>
  <si>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</si>
  <si>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</si>
  <si>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</si>
  <si>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</si>
  <si>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</si>
  <si>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</si>
  <si>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</si>
  <si>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</si>
  <si>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</si>
  <si>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</si>
  <si>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</si>
  <si>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</si>
  <si>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</si>
  <si>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</si>
  <si>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</si>
  <si>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</si>
  <si>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</si>
  <si>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</si>
  <si>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</si>
  <si>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</si>
  <si>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</si>
  <si>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</si>
  <si>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</si>
  <si>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</si>
  <si>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</si>
  <si>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</si>
  <si>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</si>
  <si>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</si>
  <si>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</si>
  <si>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</si>
  <si>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</si>
  <si>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</si>
  <si>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</si>
  <si>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</si>
  <si>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</si>
  <si>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</si>
  <si>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</si>
  <si>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</si>
  <si>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</si>
  <si>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</si>
  <si>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</si>
  <si>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</si>
  <si>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</si>
  <si>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</si>
  <si>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</si>
  <si>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</si>
  <si>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</si>
  <si>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</si>
  <si>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</si>
  <si>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</si>
  <si>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</si>
  <si>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</si>
  <si>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</si>
  <si>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</si>
  <si>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</si>
  <si>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</si>
  <si>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</si>
  <si>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</si>
  <si>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</si>
  <si>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</si>
  <si>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</si>
  <si>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</si>
  <si>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</si>
  <si>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</si>
  <si>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</si>
  <si>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</si>
  <si>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</si>
  <si>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</si>
  <si>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</si>
  <si>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</si>
  <si>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</si>
  <si>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</si>
  <si>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</si>
  <si>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</si>
  <si>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</si>
  <si>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</si>
  <si>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</si>
  <si>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</si>
  <si>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</si>
  <si>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</si>
  <si>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</si>
  <si>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</si>
  <si>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</si>
  <si>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</si>
  <si>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</si>
  <si>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</si>
  <si>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</si>
  <si>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</si>
  <si>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</si>
  <si>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</si>
  <si>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</si>
  <si>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</si>
  <si>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</si>
  <si>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</si>
  <si>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</si>
  <si>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</si>
  <si>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</si>
  <si>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</si>
  <si>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</si>
  <si>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</si>
  <si>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</si>
  <si>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</si>
  <si>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</si>
  <si>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</si>
  <si>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</si>
  <si>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</si>
  <si>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</si>
  <si>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</si>
  <si>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</si>
  <si>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</si>
  <si>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</si>
  <si>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</si>
  <si>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</si>
  <si>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</si>
  <si>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</si>
  <si>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</si>
  <si>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</si>
  <si>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</si>
  <si>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</si>
  <si>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</si>
  <si>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</si>
  <si>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</si>
  <si>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</si>
  <si>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</si>
  <si>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</si>
  <si>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</si>
  <si>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</si>
  <si>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</si>
  <si>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</si>
  <si>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</si>
  <si>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</si>
  <si>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</si>
  <si>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</si>
  <si>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</si>
  <si>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</si>
  <si>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</si>
  <si>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</si>
  <si>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</si>
  <si>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</si>
  <si>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</si>
  <si>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</si>
  <si>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</si>
  <si>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</si>
  <si>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</si>
  <si>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</si>
  <si>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</si>
  <si>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</si>
  <si>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</si>
  <si>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</si>
  <si>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</si>
  <si>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</si>
  <si>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</si>
  <si>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</si>
  <si>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</si>
  <si>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</si>
  <si>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</si>
  <si>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</si>
  <si>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</si>
  <si>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</si>
  <si>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</si>
  <si>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</si>
  <si>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</si>
  <si>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</si>
  <si>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</si>
  <si>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</si>
  <si>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</si>
  <si>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</si>
  <si>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</si>
  <si>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</si>
  <si>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</si>
  <si>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</si>
  <si>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</si>
  <si>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</si>
  <si>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</si>
  <si>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</si>
  <si>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</si>
  <si>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</si>
  <si>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</si>
  <si>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</si>
  <si>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</si>
  <si>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</si>
  <si>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</si>
  <si>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</si>
  <si>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</si>
  <si>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</si>
  <si>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</si>
  <si>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</si>
  <si>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</si>
  <si>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</si>
  <si>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</si>
  <si>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</si>
  <si>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</si>
  <si>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</si>
  <si>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</si>
  <si>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</si>
  <si>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</si>
  <si>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</si>
  <si>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</si>
  <si>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</si>
  <si>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</si>
  <si>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</si>
  <si>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</si>
  <si>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</si>
  <si>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</si>
  <si>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</si>
  <si>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</si>
  <si>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</si>
  <si>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</si>
  <si>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</si>
  <si>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</si>
  <si>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</si>
  <si>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</si>
  <si>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</si>
  <si>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</si>
  <si>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</si>
  <si>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</si>
  <si>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</si>
  <si>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</si>
  <si>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</si>
  <si>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</si>
  <si>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</si>
  <si>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</si>
  <si>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</si>
  <si>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</si>
  <si>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</si>
  <si>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</si>
  <si>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</si>
  <si>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</si>
  <si>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</si>
  <si>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</si>
  <si>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</si>
  <si>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</si>
  <si>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</si>
  <si>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</si>
  <si>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</si>
  <si>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</si>
  <si>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</si>
  <si>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</si>
  <si>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</si>
  <si>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</si>
  <si>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</si>
  <si>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</si>
  <si>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</si>
  <si>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</si>
  <si>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</si>
  <si>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</si>
  <si>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</si>
  <si>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</si>
  <si>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</si>
  <si>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</si>
  <si>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</si>
  <si>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</si>
  <si>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</si>
  <si>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</si>
  <si>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</si>
  <si>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</si>
  <si>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</si>
  <si>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</si>
  <si>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</si>
  <si>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</si>
  <si>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</si>
  <si>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</si>
  <si>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</si>
  <si>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</si>
  <si>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</si>
  <si>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</si>
  <si>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</si>
  <si>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</si>
  <si>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</si>
  <si>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</si>
  <si>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</si>
  <si>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</si>
  <si>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</si>
  <si>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</si>
  <si>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</si>
  <si>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</si>
  <si>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</si>
  <si>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</si>
  <si>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</si>
  <si>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</si>
  <si>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</si>
  <si>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</si>
  <si>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</si>
  <si>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</si>
  <si>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</si>
  <si>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</si>
  <si>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</si>
  <si>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</si>
  <si>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</si>
  <si>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</si>
  <si>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</si>
  <si>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</si>
  <si>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</si>
  <si>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</si>
  <si>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</si>
  <si>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</si>
  <si>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</si>
  <si>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</si>
  <si>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</si>
  <si>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</si>
  <si>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</si>
  <si>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</si>
  <si>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</si>
  <si>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</si>
  <si>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</si>
  <si>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</si>
  <si>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</si>
  <si>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</si>
  <si>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</si>
  <si>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</si>
  <si>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</si>
  <si>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</si>
  <si>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</si>
  <si>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</si>
  <si>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</si>
  <si>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</si>
  <si>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</si>
  <si>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</si>
  <si>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</si>
  <si>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</si>
  <si>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</si>
  <si>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</si>
  <si>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</si>
  <si>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</si>
  <si>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</si>
  <si>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</si>
  <si>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</si>
  <si>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</si>
  <si>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</si>
  <si>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</si>
  <si>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</si>
  <si>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</si>
  <si>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</si>
  <si>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</si>
  <si>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</si>
  <si>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</si>
  <si>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</si>
  <si>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</si>
  <si>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</si>
  <si>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</si>
  <si>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</si>
  <si>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</si>
  <si>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</si>
  <si>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</si>
  <si>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</si>
  <si>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</si>
  <si>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</si>
  <si>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</si>
  <si>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</si>
  <si>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</si>
  <si>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</si>
  <si>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</si>
  <si>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</si>
  <si>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</si>
  <si>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</si>
  <si>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</si>
  <si>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</si>
  <si>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</si>
  <si>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</si>
  <si>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</si>
  <si>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</si>
  <si>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</si>
  <si>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</si>
  <si>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</si>
  <si>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</si>
  <si>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</si>
  <si>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</si>
  <si>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</si>
  <si>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</si>
  <si>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</si>
  <si>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</si>
  <si>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</si>
  <si>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</si>
  <si>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</si>
  <si>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</si>
  <si>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</si>
  <si>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</si>
  <si>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</si>
  <si>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</si>
  <si>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</si>
  <si>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</si>
  <si>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</si>
  <si>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</si>
  <si>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</si>
  <si>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</si>
  <si>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</si>
  <si>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</si>
  <si>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</si>
  <si>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</si>
  <si>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</si>
  <si>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</si>
  <si>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</si>
  <si>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</si>
  <si>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</si>
  <si>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</si>
  <si>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</si>
  <si>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</si>
  <si>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</si>
  <si>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</si>
  <si>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</si>
  <si>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</si>
  <si>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</si>
  <si>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</si>
  <si>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</si>
  <si>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</si>
  <si>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</si>
  <si>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</si>
  <si>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</si>
  <si>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</si>
  <si>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</si>
  <si>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</si>
  <si>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</si>
  <si>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</si>
  <si>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</si>
  <si>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</si>
  <si>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</si>
  <si>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</si>
  <si>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</si>
  <si>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</si>
  <si>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</si>
  <si>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</si>
  <si>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</si>
  <si>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</si>
  <si>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</si>
  <si>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</si>
  <si>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</si>
  <si>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</si>
  <si>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</si>
  <si>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</si>
  <si>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</si>
  <si>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</si>
  <si>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</si>
  <si>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</si>
  <si>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</si>
  <si>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</si>
  <si>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</si>
  <si>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</si>
  <si>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</si>
  <si>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</si>
  <si>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</si>
  <si>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</si>
  <si>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</si>
  <si>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</si>
  <si>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</si>
  <si>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</si>
  <si>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</si>
  <si>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</si>
  <si>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</si>
  <si>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</si>
  <si>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</si>
  <si>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</si>
  <si>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</si>
  <si>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</si>
  <si>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</si>
  <si>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</si>
  <si>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</si>
  <si>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</si>
  <si>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</si>
  <si>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</si>
  <si>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</si>
  <si>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</si>
  <si>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</si>
  <si>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</si>
  <si>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</si>
  <si>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</si>
  <si>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</si>
  <si>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</si>
  <si>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</si>
  <si>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</si>
  <si>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</si>
  <si>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</si>
  <si>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</si>
  <si>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</si>
  <si>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</si>
  <si>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</si>
  <si>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</si>
  <si>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</si>
  <si>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</si>
  <si>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</si>
  <si>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</si>
  <si>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</si>
  <si>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</si>
  <si>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</si>
  <si>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</si>
  <si>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</si>
  <si>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</si>
  <si>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</si>
  <si>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</si>
  <si>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</si>
  <si>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</si>
  <si>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</si>
  <si>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</si>
  <si>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</si>
  <si>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</si>
  <si>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</si>
  <si>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</si>
  <si>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</si>
  <si>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</si>
  <si>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</si>
  <si>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</si>
  <si>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</si>
  <si>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</si>
  <si>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</si>
  <si>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</si>
  <si>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</si>
  <si>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</si>
  <si>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</si>
  <si>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</si>
  <si>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</si>
  <si>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</si>
  <si>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</si>
  <si>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</si>
  <si>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</si>
  <si>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</si>
  <si>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</si>
  <si>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</si>
  <si>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</si>
  <si>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</si>
  <si>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</si>
  <si>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</si>
  <si>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</si>
  <si>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</si>
  <si>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</si>
  <si>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</si>
  <si>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</si>
  <si>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</si>
  <si>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</si>
  <si>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</si>
  <si>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</si>
  <si>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</si>
  <si>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</si>
  <si>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</si>
  <si>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</si>
  <si>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</si>
  <si>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</si>
  <si>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</si>
  <si>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</si>
  <si>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</si>
  <si>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</si>
  <si>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</si>
  <si>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</si>
  <si>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</si>
  <si>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</si>
  <si>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</si>
  <si>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</si>
  <si>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</si>
  <si>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</si>
  <si>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</si>
  <si>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</si>
  <si>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</si>
  <si>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</si>
  <si>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</si>
  <si>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</si>
  <si>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</si>
  <si>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</si>
  <si>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</si>
  <si>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</si>
  <si>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</si>
  <si>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</si>
  <si>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</si>
  <si>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</si>
  <si>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</si>
  <si>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</si>
  <si>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</si>
  <si>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</si>
  <si>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</si>
  <si>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</si>
  <si>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</si>
  <si>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</si>
  <si>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</si>
  <si>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</si>
  <si>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</si>
  <si>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</si>
  <si>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</si>
  <si>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</si>
  <si>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</si>
  <si>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</si>
  <si>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</si>
  <si>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</si>
  <si>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</si>
  <si>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</si>
  <si>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</si>
  <si>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</si>
  <si>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</si>
  <si>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</si>
  <si>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</si>
  <si>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</si>
  <si>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</si>
  <si>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</si>
  <si>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</si>
  <si>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</si>
  <si>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</si>
  <si>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</si>
  <si>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</si>
  <si>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</si>
  <si>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</si>
  <si>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</si>
  <si>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</si>
  <si>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</si>
  <si>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</si>
  <si>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</si>
  <si>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</si>
  <si>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</si>
  <si>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</si>
  <si>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</si>
  <si>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</si>
  <si>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</si>
  <si>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</si>
  <si>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</si>
  <si>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</si>
  <si>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</si>
  <si>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</si>
  <si>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</si>
  <si>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</si>
  <si>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</si>
  <si>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</si>
  <si>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</si>
  <si>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</si>
  <si>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</si>
  <si>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</si>
  <si>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</si>
  <si>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</si>
  <si>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</si>
  <si>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</si>
  <si>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</si>
  <si>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</si>
  <si>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</si>
  <si>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</si>
  <si>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</si>
  <si>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</si>
  <si>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</si>
  <si>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</si>
  <si>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</si>
  <si>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</si>
  <si>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</si>
  <si>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</si>
  <si>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</si>
  <si>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</si>
  <si>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</si>
  <si>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</si>
  <si>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</si>
  <si>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</si>
  <si>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</si>
  <si>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</si>
  <si>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</si>
  <si>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</si>
  <si>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</si>
  <si>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</si>
  <si>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</si>
  <si>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</si>
  <si>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</si>
  <si>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</si>
  <si>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</si>
  <si>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</si>
  <si>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</si>
  <si>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</si>
  <si>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</si>
  <si>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</si>
  <si>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</si>
  <si>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</si>
  <si>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</si>
  <si>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</si>
  <si>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</si>
  <si>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</si>
  <si>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</si>
  <si>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</si>
  <si>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</si>
  <si>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</si>
  <si>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</si>
  <si>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</si>
  <si>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</si>
  <si>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</si>
  <si>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</si>
  <si>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</si>
  <si>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</si>
  <si>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</si>
  <si>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</si>
  <si>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</si>
  <si>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</si>
  <si>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</si>
  <si>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</si>
  <si>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</si>
  <si>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</si>
  <si>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</si>
  <si>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</si>
  <si>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</si>
  <si>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</si>
  <si>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</si>
  <si>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</si>
  <si>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</si>
  <si>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</si>
  <si>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</si>
  <si>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</si>
  <si>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</si>
  <si>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</si>
  <si>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</si>
  <si>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</si>
  <si>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</si>
  <si>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</si>
  <si>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</si>
  <si>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</si>
  <si>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</si>
  <si>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</si>
  <si>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</si>
  <si>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</si>
  <si>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</si>
  <si>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</si>
  <si>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</si>
  <si>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</si>
  <si>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</si>
  <si>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</si>
  <si>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</si>
  <si>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</si>
  <si>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</si>
  <si>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</si>
  <si>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</si>
  <si>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</si>
  <si>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</si>
  <si>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</si>
  <si>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</si>
  <si>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</si>
  <si>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</si>
  <si>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</si>
  <si>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</si>
  <si>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</si>
  <si>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</si>
  <si>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</si>
  <si>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</si>
  <si>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</si>
  <si>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</si>
  <si>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</si>
  <si>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</si>
  <si>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</si>
  <si>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</si>
  <si>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</si>
  <si>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</si>
  <si>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</si>
  <si>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</si>
  <si>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</si>
  <si>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</si>
  <si>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</si>
  <si>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</si>
  <si>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</si>
  <si>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</si>
  <si>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</si>
  <si>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</si>
  <si>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</si>
  <si>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</si>
  <si>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</si>
  <si>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</si>
  <si>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</si>
  <si>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</si>
  <si>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</si>
  <si>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</si>
  <si>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</si>
  <si>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</si>
  <si>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</si>
  <si>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</si>
  <si>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</si>
  <si>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</si>
  <si>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</si>
  <si>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</si>
  <si>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</si>
  <si>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</si>
  <si>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</si>
  <si>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</si>
  <si>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</si>
  <si>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</si>
  <si>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</si>
  <si>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</si>
  <si>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</si>
  <si>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</si>
  <si>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</si>
  <si>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</si>
  <si>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</si>
  <si>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</si>
  <si>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</si>
  <si>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</si>
  <si>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</si>
  <si>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</si>
  <si>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</si>
  <si>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</si>
  <si>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</si>
  <si>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</si>
  <si>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</si>
  <si>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</si>
  <si>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</si>
  <si>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</si>
  <si>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</si>
  <si>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</si>
  <si>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</si>
  <si>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</si>
  <si>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</si>
  <si>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</si>
  <si>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</si>
  <si>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</si>
  <si>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</si>
  <si>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</si>
  <si>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</si>
  <si>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</si>
  <si>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</si>
  <si>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</si>
  <si>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</si>
  <si>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</si>
  <si>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</si>
  <si>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</si>
  <si>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</si>
  <si>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</si>
  <si>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</si>
  <si>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</si>
  <si>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</si>
  <si>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</si>
  <si>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</si>
  <si>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</si>
  <si>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</si>
  <si>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</si>
  <si>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</si>
  <si>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</si>
  <si>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</si>
  <si>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</si>
  <si>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</si>
  <si>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</si>
  <si>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</si>
  <si>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</si>
  <si>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</si>
  <si>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</si>
  <si>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</si>
  <si>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</si>
  <si>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</si>
  <si>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</si>
  <si>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</si>
  <si>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</si>
  <si>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</si>
  <si>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</si>
  <si>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</si>
  <si>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</si>
  <si>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</si>
  <si>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</si>
  <si>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</si>
  <si>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</si>
  <si>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</si>
  <si>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</si>
  <si>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</si>
  <si>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</si>
  <si>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</si>
  <si>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</si>
  <si>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</si>
  <si>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</si>
  <si>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</si>
  <si>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</si>
  <si>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</si>
  <si>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</si>
  <si>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</si>
  <si>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</si>
  <si>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</si>
  <si>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</si>
  <si>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</si>
  <si>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</si>
  <si>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</si>
  <si>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</si>
  <si>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</si>
  <si>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</si>
  <si>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</si>
  <si>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</si>
  <si>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</si>
  <si>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</si>
  <si>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</si>
  <si>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</si>
  <si>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</si>
  <si>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</si>
  <si>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</si>
  <si>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</si>
  <si>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</si>
  <si>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</si>
  <si>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</si>
  <si>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</si>
  <si>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</si>
  <si>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</si>
  <si>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</si>
  <si>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</si>
  <si>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</si>
  <si>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</si>
  <si>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</si>
  <si>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</si>
  <si>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</si>
  <si>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</si>
  <si>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</si>
  <si>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</si>
  <si>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</si>
  <si>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</si>
  <si>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</si>
  <si>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</si>
  <si>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</si>
  <si>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</si>
  <si>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</si>
  <si>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</si>
  <si>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</si>
  <si>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</si>
  <si>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</si>
  <si>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</si>
  <si>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</si>
  <si>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</si>
  <si>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</si>
  <si>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</si>
  <si>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</si>
  <si>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</si>
  <si>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</si>
  <si>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</si>
  <si>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</si>
  <si>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</si>
  <si>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</si>
  <si>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</si>
  <si>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</si>
  <si>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</si>
  <si>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</si>
  <si>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</si>
  <si>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</si>
  <si>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</si>
  <si>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</si>
  <si>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</si>
  <si>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</si>
  <si>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</si>
  <si>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</si>
  <si>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</si>
  <si>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</si>
  <si>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</si>
  <si>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</si>
  <si>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</si>
  <si>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</si>
  <si>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</si>
  <si>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</si>
  <si>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</si>
  <si>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</si>
  <si>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</si>
  <si>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</si>
  <si>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</si>
  <si>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</si>
  <si>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</si>
  <si>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</si>
  <si>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</si>
  <si>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</si>
  <si>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</si>
  <si>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</si>
  <si>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</si>
  <si>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</si>
  <si>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</si>
  <si>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</si>
  <si>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</si>
  <si>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</si>
  <si>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</si>
  <si>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</si>
  <si>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</si>
  <si>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</si>
  <si>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</si>
  <si>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</si>
  <si>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</si>
  <si>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</si>
  <si>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</si>
  <si>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</si>
  <si>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</si>
  <si>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</si>
  <si>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</si>
  <si>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</si>
  <si>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</si>
  <si>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</si>
  <si>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</si>
  <si>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</si>
  <si>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</si>
  <si>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</si>
  <si>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</si>
  <si>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</si>
  <si>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</si>
  <si>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</si>
  <si>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</si>
  <si>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</si>
  <si>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</si>
  <si>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</si>
  <si>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</si>
  <si>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</si>
  <si>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</si>
  <si>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</si>
  <si>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</si>
  <si>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</si>
  <si>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</si>
  <si>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</si>
  <si>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</si>
  <si>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</si>
  <si>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</si>
  <si>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</si>
  <si>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</si>
  <si>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</si>
  <si>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</si>
  <si>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</si>
  <si>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</si>
  <si>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</si>
  <si>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</si>
  <si>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</si>
  <si>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</si>
  <si>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</si>
  <si>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</si>
  <si>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</si>
  <si>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</si>
  <si>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</si>
  <si>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</si>
  <si>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</si>
  <si>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</si>
  <si>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</si>
  <si>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</si>
  <si>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</si>
  <si>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</si>
  <si>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</si>
  <si>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</si>
  <si>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</si>
  <si>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</si>
  <si>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</si>
  <si>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</si>
  <si>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</si>
  <si>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</si>
  <si>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</si>
  <si>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</si>
  <si>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</si>
  <si>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</si>
  <si>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</si>
  <si>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</si>
  <si>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</si>
  <si>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</si>
  <si>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</si>
  <si>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</si>
  <si>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</si>
  <si>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</si>
  <si>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</si>
  <si>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</si>
  <si>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</si>
  <si>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</si>
  <si>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</si>
  <si>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</si>
  <si>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</si>
  <si>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</si>
  <si>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</si>
  <si>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</si>
  <si>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</si>
  <si>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</si>
  <si>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</si>
  <si>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</si>
  <si>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</si>
  <si>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</si>
  <si>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</si>
  <si>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</si>
  <si>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</si>
  <si>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</si>
  <si>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</si>
  <si>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</si>
  <si>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</si>
  <si>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</si>
  <si>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</si>
  <si>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</si>
  <si>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</si>
  <si>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</si>
  <si>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</si>
  <si>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</si>
  <si>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</si>
  <si>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</si>
  <si>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</si>
  <si>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</si>
  <si>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</si>
  <si>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</si>
  <si>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</si>
  <si>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</si>
  <si>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</si>
  <si>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</si>
  <si>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</si>
  <si>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</si>
  <si>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</si>
  <si>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</si>
  <si>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</si>
  <si>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</si>
  <si>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</si>
  <si>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</si>
  <si>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</si>
  <si>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</si>
  <si>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</si>
  <si>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</si>
  <si>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</si>
  <si>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</si>
  <si>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</si>
  <si>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</si>
  <si>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</si>
  <si>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</si>
  <si>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</si>
  <si>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</si>
  <si>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</si>
  <si>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</si>
  <si>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</si>
  <si>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</si>
  <si>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</si>
  <si>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</si>
  <si>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</si>
  <si>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</si>
  <si>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</si>
  <si>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</si>
  <si>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</si>
  <si>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</si>
  <si>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</si>
  <si>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</si>
  <si>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</si>
  <si>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</si>
  <si>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</si>
  <si>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</si>
  <si>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</si>
  <si>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</si>
  <si>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</si>
  <si>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</si>
  <si>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</si>
  <si>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</si>
  <si>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</si>
  <si>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</si>
  <si>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</si>
  <si>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</si>
  <si>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</si>
  <si>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</si>
  <si>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</si>
  <si>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</si>
  <si>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</si>
  <si>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</si>
  <si>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</si>
  <si>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</si>
  <si>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</si>
  <si>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</si>
  <si>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</si>
  <si>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</si>
  <si>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</si>
  <si>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</si>
  <si>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</si>
  <si>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</si>
  <si>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</si>
  <si>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</si>
  <si>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</si>
  <si>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</si>
  <si>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</si>
  <si>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</si>
  <si>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</si>
  <si>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</si>
  <si>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</si>
  <si>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</si>
  <si>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</si>
  <si>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</si>
  <si>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</si>
  <si>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</si>
  <si>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</si>
  <si>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</si>
  <si>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</si>
  <si>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</si>
  <si>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</si>
  <si>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</si>
  <si>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</si>
  <si>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</si>
  <si>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</si>
  <si>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</si>
  <si>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</si>
  <si>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</si>
  <si>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</si>
  <si>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</si>
  <si>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</si>
  <si>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</si>
  <si>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</si>
  <si>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</si>
  <si>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</si>
  <si>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</si>
  <si>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</si>
  <si>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</si>
  <si>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</si>
  <si>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</si>
  <si>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</si>
  <si>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</si>
  <si>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</si>
  <si>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</si>
  <si>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</si>
  <si>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</si>
  <si>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</si>
  <si>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</si>
  <si>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</si>
  <si>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</si>
  <si>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</si>
  <si>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</si>
  <si>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</si>
  <si>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</si>
  <si>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</si>
  <si>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</si>
  <si>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</si>
  <si>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</si>
  <si>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</si>
  <si>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</si>
  <si>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</si>
  <si>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</si>
  <si>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</si>
  <si>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</si>
  <si>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</si>
  <si>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</si>
  <si>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</si>
  <si>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</si>
  <si>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</si>
  <si>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</si>
  <si>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</si>
  <si>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</si>
  <si>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</si>
  <si>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</si>
  <si>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</si>
  <si>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</si>
  <si>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</si>
  <si>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</si>
  <si>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</si>
  <si>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</si>
  <si>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</si>
  <si>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</si>
  <si>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</si>
  <si>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</si>
  <si>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</si>
  <si>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</si>
  <si>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</si>
  <si>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</si>
  <si>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</si>
  <si>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</si>
  <si>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</si>
  <si>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</si>
  <si>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</si>
  <si>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</si>
  <si>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</si>
  <si>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</si>
  <si>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</si>
  <si>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</si>
  <si>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</si>
  <si>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</si>
  <si>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</si>
  <si>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</si>
  <si>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</si>
  <si>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</si>
  <si>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</si>
  <si>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</si>
  <si>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</si>
  <si>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</si>
  <si>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</si>
  <si>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</si>
  <si>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</si>
  <si>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</si>
  <si>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</si>
  <si>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</si>
  <si>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</si>
  <si>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</si>
  <si>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</si>
  <si>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</si>
  <si>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</si>
  <si>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</si>
  <si>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</si>
  <si>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</si>
  <si>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</si>
  <si>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</si>
  <si>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</si>
  <si>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</si>
  <si>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</si>
  <si>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</si>
  <si>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</si>
  <si>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</si>
  <si>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</si>
  <si>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</si>
  <si>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</si>
  <si>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</si>
  <si>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</si>
  <si>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</si>
  <si>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</si>
  <si>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</si>
  <si>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</si>
  <si>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</si>
  <si>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</si>
  <si>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</si>
  <si>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</si>
  <si>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</si>
  <si>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</si>
  <si>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</si>
  <si>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</si>
  <si>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</si>
  <si>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</si>
  <si>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</si>
  <si>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</si>
  <si>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</si>
  <si>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</si>
  <si>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</si>
  <si>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</si>
  <si>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</si>
  <si>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</si>
  <si>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</si>
  <si>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</si>
  <si>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</si>
  <si>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</si>
  <si>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</si>
  <si>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</si>
  <si>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</si>
  <si>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</si>
  <si>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</si>
  <si>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</si>
  <si>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</si>
  <si>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</si>
  <si>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</si>
  <si>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</si>
  <si>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</si>
  <si>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</si>
  <si>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</si>
  <si>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</si>
  <si>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</si>
  <si>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</si>
  <si>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</si>
  <si>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</si>
  <si>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</si>
  <si>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</si>
  <si>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</si>
  <si>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</si>
  <si>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</si>
  <si>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</si>
  <si>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</si>
  <si>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</si>
  <si>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</si>
  <si>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</si>
  <si>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</si>
  <si>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</si>
  <si>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</si>
  <si>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</si>
  <si>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</si>
  <si>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</si>
  <si>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</si>
  <si>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</si>
  <si>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</si>
  <si>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</si>
  <si>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</si>
  <si>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</si>
  <si>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</si>
  <si>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</si>
  <si>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</si>
  <si>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</si>
  <si>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</si>
  <si>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</si>
  <si>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</si>
  <si>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</si>
  <si>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</si>
  <si>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</si>
  <si>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</si>
  <si>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</si>
  <si>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</si>
  <si>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</si>
  <si>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</si>
  <si>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</si>
  <si>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</si>
  <si>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</si>
  <si>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</si>
  <si>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</si>
  <si>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</si>
  <si>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</si>
  <si>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</si>
  <si>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</si>
  <si>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</si>
  <si>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</si>
  <si>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</si>
  <si>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</si>
  <si>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</si>
  <si>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</si>
  <si>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</si>
  <si>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</si>
  <si>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</si>
  <si>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</si>
  <si>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</si>
  <si>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</si>
  <si>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</si>
  <si>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</si>
  <si>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</si>
  <si>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</si>
  <si>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</si>
  <si>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</si>
  <si>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</si>
  <si>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</si>
  <si>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</si>
  <si>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</si>
  <si>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</si>
  <si>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</si>
  <si>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</si>
  <si>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</si>
  <si>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</si>
  <si>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</si>
  <si>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</si>
  <si>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</si>
  <si>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</si>
  <si>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</si>
  <si>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</si>
  <si>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</si>
  <si>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</si>
  <si>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</si>
  <si>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</si>
  <si>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</si>
  <si>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</si>
  <si>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</si>
  <si>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</si>
  <si>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</si>
  <si>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</si>
  <si>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</si>
  <si>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</si>
  <si>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</si>
  <si>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</si>
  <si>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</si>
  <si>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</si>
  <si>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</si>
  <si>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</si>
  <si>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</si>
  <si>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</si>
  <si>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</si>
  <si>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</si>
  <si>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</si>
  <si>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</si>
  <si>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</si>
  <si>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</si>
  <si>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</si>
  <si>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</si>
  <si>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</si>
  <si>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</si>
  <si>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</si>
  <si>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</si>
  <si>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</si>
  <si>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</si>
  <si>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</si>
  <si>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</si>
  <si>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</si>
  <si>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</si>
  <si>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</si>
  <si>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</si>
  <si>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</si>
  <si>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</si>
  <si>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</si>
  <si>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</si>
  <si>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</si>
  <si>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</si>
  <si>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</si>
  <si>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</si>
  <si>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</si>
  <si>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</si>
  <si>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</si>
  <si>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</si>
  <si>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</si>
  <si>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</si>
  <si>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</si>
  <si>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</si>
  <si>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</si>
  <si>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</si>
  <si>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</si>
  <si>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</si>
  <si>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</si>
  <si>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</si>
  <si>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</si>
  <si>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</si>
  <si>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</si>
  <si>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</si>
  <si>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</si>
  <si>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</si>
  <si>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</si>
  <si>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</si>
  <si>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</si>
  <si>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</si>
  <si>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</si>
  <si>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</si>
  <si>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</si>
  <si>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</si>
  <si>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</si>
  <si>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</si>
  <si>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</si>
  <si>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</si>
  <si>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</si>
  <si>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</si>
  <si>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</si>
  <si>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</si>
  <si>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</si>
  <si>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</si>
  <si>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</si>
  <si>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</si>
  <si>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</si>
  <si>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</si>
  <si>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</si>
  <si>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</si>
  <si>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</si>
  <si>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</si>
  <si>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</si>
  <si>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</si>
  <si>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</si>
  <si>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</si>
  <si>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</si>
  <si>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</si>
  <si>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</si>
  <si>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</si>
  <si>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</si>
  <si>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</si>
  <si>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</si>
  <si>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</si>
  <si>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</si>
  <si>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</si>
  <si>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</si>
  <si>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</si>
  <si>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</si>
  <si>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</si>
  <si>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</si>
  <si>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</si>
  <si>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</si>
  <si>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</si>
  <si>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</si>
  <si>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</si>
  <si>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</si>
  <si>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</si>
  <si>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</si>
  <si>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</si>
  <si>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</si>
  <si>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</si>
  <si>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</si>
  <si>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</si>
  <si>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</si>
  <si>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</si>
  <si>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</si>
  <si>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</si>
  <si>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</si>
  <si>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</si>
  <si>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</si>
  <si>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</si>
  <si>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</si>
  <si>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</si>
  <si>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</si>
  <si>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</si>
  <si>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</si>
  <si>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</si>
  <si>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</si>
  <si>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</si>
  <si>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</si>
  <si>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</si>
  <si>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</si>
  <si>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</si>
  <si>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</si>
  <si>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</si>
  <si>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</si>
  <si>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</si>
  <si>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</si>
  <si>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</si>
  <si>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</si>
  <si>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</si>
  <si>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</si>
  <si>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</si>
  <si>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</si>
  <si>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</si>
  <si>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</si>
  <si>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</si>
  <si>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</si>
  <si>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</si>
  <si>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</si>
  <si>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</si>
  <si>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</si>
  <si>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</si>
  <si>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</si>
  <si>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</si>
  <si>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</si>
  <si>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</si>
  <si>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</si>
  <si>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</si>
  <si>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</si>
  <si>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</si>
  <si>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</si>
  <si>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</si>
  <si>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</si>
  <si>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</si>
  <si>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</si>
  <si>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</si>
  <si>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</si>
  <si>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</si>
  <si>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</si>
  <si>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</si>
  <si>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</si>
  <si>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</si>
  <si>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</si>
  <si>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</si>
  <si>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</si>
  <si>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</si>
  <si>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</si>
  <si>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</si>
  <si>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</si>
  <si>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</si>
  <si>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</si>
  <si>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</si>
  <si>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</si>
  <si>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</si>
  <si>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</si>
  <si>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</si>
  <si>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</si>
  <si>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</si>
  <si>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</si>
  <si>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</si>
  <si>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</si>
  <si>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</si>
  <si>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</si>
  <si>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</si>
  <si>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</si>
  <si>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</si>
  <si>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</si>
  <si>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</si>
  <si>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</si>
  <si>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</si>
  <si>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</si>
  <si>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</si>
  <si>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</si>
  <si>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</si>
  <si>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</si>
  <si>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</si>
  <si>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</si>
  <si>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</si>
  <si>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</si>
  <si>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</si>
  <si>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</si>
  <si>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</si>
  <si>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</si>
  <si>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</si>
  <si>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</si>
  <si>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</si>
  <si>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</si>
  <si>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</si>
  <si>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</si>
  <si>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</si>
  <si>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</si>
  <si>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</si>
  <si>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</si>
  <si>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</si>
  <si>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</si>
  <si>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</si>
  <si>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</si>
  <si>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</si>
  <si>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</si>
  <si>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</si>
  <si>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</si>
  <si>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</si>
  <si>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</si>
  <si>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</si>
  <si>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</si>
  <si>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</si>
  <si>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</si>
  <si>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</si>
  <si>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</si>
  <si>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</si>
  <si>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</si>
  <si>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</si>
  <si>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</si>
  <si>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</si>
  <si>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</si>
  <si>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</si>
  <si>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</si>
  <si>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</si>
  <si>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</si>
  <si>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</si>
  <si>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</si>
  <si>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</si>
  <si>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</si>
  <si>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</si>
  <si>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</si>
  <si>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</si>
  <si>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</si>
  <si>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</si>
  <si>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</si>
  <si>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</si>
  <si>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</si>
  <si>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</si>
  <si>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</si>
  <si>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</si>
  <si>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</si>
  <si>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</si>
  <si>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</si>
  <si>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</si>
  <si>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</si>
  <si>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</si>
  <si>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</si>
  <si>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</si>
  <si>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</si>
  <si>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</si>
  <si>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</si>
  <si>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</si>
  <si>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</si>
  <si>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</si>
  <si>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</si>
  <si>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</si>
  <si>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</si>
  <si>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</si>
  <si>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</si>
  <si>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</si>
  <si>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</si>
  <si>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</si>
  <si>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</si>
  <si>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</si>
  <si>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</si>
  <si>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</si>
  <si>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</si>
  <si>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</si>
  <si>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</si>
  <si>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</si>
  <si>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</si>
  <si>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</si>
  <si>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</si>
  <si>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</si>
  <si>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</si>
  <si>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</si>
  <si>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</si>
  <si>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</si>
  <si>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</si>
  <si>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</si>
  <si>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</si>
  <si>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</si>
  <si>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</si>
  <si>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</si>
  <si>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</si>
  <si>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</si>
  <si>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</si>
  <si>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</si>
  <si>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</si>
  <si>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</si>
  <si>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</si>
  <si>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</si>
  <si>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</si>
  <si>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</si>
  <si>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</si>
  <si>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</si>
  <si>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</si>
  <si>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</si>
  <si>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</si>
  <si>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</si>
  <si>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</si>
  <si>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</si>
  <si>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</si>
  <si>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</si>
  <si>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</si>
  <si>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</si>
  <si>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</si>
  <si>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</si>
  <si>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</si>
  <si>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</si>
  <si>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</si>
  <si>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</si>
  <si>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</si>
  <si>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</si>
  <si>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</si>
  <si>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</si>
  <si>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</si>
  <si>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</si>
  <si>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</si>
  <si>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</si>
  <si>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</si>
  <si>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</si>
  <si>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</si>
  <si>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</si>
  <si>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</si>
  <si>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</si>
  <si>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</si>
  <si>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</si>
  <si>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</si>
  <si>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</si>
  <si>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</si>
  <si>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</si>
  <si>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</si>
  <si>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</si>
  <si>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</si>
  <si>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</si>
  <si>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</si>
  <si>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</si>
  <si>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</si>
  <si>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</si>
  <si>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</si>
  <si>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</si>
  <si>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</si>
  <si>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</si>
  <si>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</si>
  <si>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</si>
  <si>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</si>
  <si>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</si>
  <si>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</si>
  <si>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</si>
  <si>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</si>
  <si>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</si>
  <si>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</si>
  <si>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</si>
  <si>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</si>
  <si>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</si>
  <si>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</si>
  <si>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</si>
  <si>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</si>
  <si>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</si>
  <si>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</si>
  <si>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</si>
  <si>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</si>
  <si>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</si>
  <si>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</si>
  <si>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</si>
  <si>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</si>
  <si>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</si>
  <si>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</si>
  <si>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</si>
  <si>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</si>
  <si>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</si>
  <si>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</si>
  <si>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</si>
  <si>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</si>
  <si>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</si>
  <si>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</si>
  <si>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</si>
  <si>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</si>
  <si>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</si>
  <si>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</si>
  <si>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</si>
  <si>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</si>
  <si>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</si>
  <si>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</si>
  <si>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</si>
  <si>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</si>
  <si>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</si>
  <si>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</si>
  <si>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</si>
  <si>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</si>
  <si>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</si>
  <si>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</si>
  <si>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</si>
  <si>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</si>
  <si>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</si>
  <si>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</si>
  <si>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</si>
  <si>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</si>
  <si>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</si>
  <si>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</si>
  <si>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</si>
  <si>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</si>
  <si>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</si>
  <si>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</si>
  <si>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</si>
  <si>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</si>
  <si>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</si>
  <si>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</si>
  <si>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</si>
  <si>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</si>
  <si>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</si>
  <si>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</si>
  <si>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</si>
  <si>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</si>
  <si>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</si>
  <si>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</si>
  <si>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</si>
  <si>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</si>
  <si>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</si>
  <si>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</si>
  <si>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</si>
  <si>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</si>
  <si>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</si>
  <si>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</si>
  <si>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</si>
  <si>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</si>
  <si>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</si>
  <si>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</si>
  <si>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</si>
  <si>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</si>
  <si>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</si>
  <si>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</si>
  <si>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</si>
  <si>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</si>
  <si>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</si>
  <si>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</si>
  <si>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</si>
  <si>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</si>
  <si>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</si>
  <si>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</si>
  <si>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</si>
  <si>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</si>
  <si>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</si>
  <si>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</si>
  <si>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</si>
  <si>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</si>
  <si>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</si>
  <si>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</si>
  <si>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</si>
  <si>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</si>
  <si>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</si>
  <si>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</si>
  <si>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</si>
  <si>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</si>
  <si>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</si>
  <si>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</si>
  <si>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</si>
  <si>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</si>
  <si>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</si>
  <si>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</si>
  <si>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</si>
  <si>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</si>
  <si>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</si>
  <si>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</si>
  <si>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</si>
  <si>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</si>
  <si>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</si>
  <si>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</si>
  <si>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</si>
  <si>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</si>
  <si>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</si>
  <si>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</si>
  <si>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</si>
  <si>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</si>
  <si>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</si>
  <si>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</si>
  <si>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</si>
  <si>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</si>
  <si>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</si>
  <si>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</si>
  <si>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</si>
  <si>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</si>
  <si>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</si>
  <si>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</si>
  <si>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</si>
  <si>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</si>
  <si>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</si>
  <si>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</si>
  <si>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</si>
  <si>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</si>
  <si>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</si>
  <si>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</si>
  <si>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</si>
  <si>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</si>
  <si>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</si>
  <si>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</si>
  <si>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</si>
  <si>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</si>
  <si>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</si>
  <si>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</si>
  <si>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</si>
  <si>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</si>
  <si>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</si>
  <si>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</si>
  <si>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</si>
  <si>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</si>
  <si>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</si>
  <si>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</si>
  <si>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</si>
  <si>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</si>
  <si>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</si>
  <si>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</si>
  <si>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</si>
  <si>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</si>
  <si>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</si>
  <si>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</si>
  <si>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</si>
  <si>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</si>
  <si>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</si>
  <si>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</si>
  <si>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</si>
  <si>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</si>
  <si>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</si>
  <si>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</si>
  <si>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</si>
  <si>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</si>
  <si>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</si>
  <si>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</si>
  <si>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</si>
  <si>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</si>
  <si>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</si>
  <si>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</si>
  <si>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</si>
  <si>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</si>
  <si>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</si>
  <si>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</si>
  <si>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</si>
  <si>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</si>
  <si>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</si>
  <si>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</si>
  <si>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</si>
  <si>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</si>
  <si>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</si>
  <si>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</si>
  <si>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</si>
  <si>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</si>
  <si>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</si>
  <si>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</si>
  <si>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</si>
  <si>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</si>
  <si>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</si>
  <si>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</si>
  <si>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</si>
  <si>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</si>
  <si>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</si>
  <si>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</si>
  <si>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</si>
  <si>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</si>
  <si>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</si>
  <si>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</si>
  <si>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</si>
  <si>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</si>
  <si>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</si>
  <si>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</si>
  <si>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</si>
  <si>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</si>
  <si>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</si>
  <si>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</si>
  <si>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</si>
  <si>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</si>
  <si>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</si>
  <si>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</si>
  <si>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</si>
  <si>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</si>
  <si>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</si>
  <si>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</si>
  <si>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</si>
  <si>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</si>
  <si>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</si>
  <si>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</si>
  <si>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</si>
  <si>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</si>
  <si>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</si>
  <si>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</si>
  <si>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</si>
  <si>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</si>
  <si>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</si>
  <si>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</si>
  <si>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</si>
  <si>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</si>
  <si>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</si>
  <si>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</si>
  <si>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</si>
  <si>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</si>
  <si>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</si>
  <si>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</si>
  <si>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</si>
  <si>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</si>
  <si>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</si>
  <si>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</si>
  <si>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</si>
  <si>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</si>
  <si>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</si>
  <si>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</si>
  <si>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</si>
  <si>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</si>
  <si>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</si>
  <si>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</si>
  <si>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</si>
  <si>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</si>
  <si>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</si>
  <si>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</si>
  <si>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</si>
  <si>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</si>
  <si>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</si>
  <si>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</si>
  <si>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</si>
  <si>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</si>
  <si>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</si>
  <si>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</si>
  <si>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</si>
  <si>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</si>
  <si>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</si>
  <si>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</si>
  <si>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</si>
  <si>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</si>
  <si>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</si>
  <si>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</si>
  <si>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</si>
  <si>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</si>
  <si>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</si>
  <si>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</si>
  <si>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</si>
  <si>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</si>
  <si>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</si>
  <si>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</si>
  <si>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</si>
  <si>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</si>
  <si>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</si>
  <si>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</si>
  <si>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</si>
  <si>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</si>
  <si>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</si>
  <si>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</si>
  <si>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</si>
  <si>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</si>
  <si>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</si>
  <si>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</si>
  <si>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</si>
  <si>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</si>
  <si>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</si>
  <si>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</si>
  <si>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</si>
  <si>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</si>
  <si>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</si>
  <si>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</si>
  <si>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</si>
  <si>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</si>
  <si>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</si>
  <si>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</si>
  <si>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</si>
  <si>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</si>
  <si>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</si>
  <si>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</si>
  <si>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</si>
  <si>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</si>
  <si>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</si>
  <si>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</si>
  <si>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</si>
  <si>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</si>
  <si>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</si>
  <si>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</si>
  <si>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</si>
  <si>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</si>
  <si>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</si>
  <si>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</si>
  <si>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</si>
  <si>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</si>
  <si>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</si>
  <si>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</si>
  <si>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</si>
  <si>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</si>
  <si>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</si>
  <si>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</si>
  <si>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</si>
  <si>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</si>
  <si>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</si>
  <si>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</si>
  <si>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</si>
  <si>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</si>
  <si>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</si>
  <si>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</si>
  <si>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</si>
  <si>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</si>
  <si>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</si>
  <si>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</si>
  <si>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</si>
  <si>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</si>
  <si>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</si>
  <si>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</si>
  <si>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</si>
  <si>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</si>
  <si>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</si>
  <si>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</si>
  <si>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</si>
  <si>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</si>
  <si>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</si>
  <si>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</si>
  <si>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</si>
  <si>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</si>
  <si>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</si>
  <si>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</si>
  <si>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</si>
  <si>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</si>
  <si>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</si>
  <si>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</si>
  <si>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</si>
  <si>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</si>
  <si>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</si>
  <si>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</si>
  <si>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</si>
  <si>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</si>
  <si>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</si>
  <si>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</si>
  <si>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</si>
  <si>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</si>
  <si>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</si>
  <si>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</si>
  <si>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</si>
  <si>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</si>
  <si>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</si>
  <si>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</si>
  <si>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</si>
  <si>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</si>
  <si>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</si>
  <si>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</si>
  <si>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</si>
  <si>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</si>
  <si>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</si>
  <si>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</si>
  <si>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</si>
  <si>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</si>
  <si>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</si>
  <si>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</si>
  <si>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</si>
  <si>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</si>
  <si>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</si>
  <si>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</si>
  <si>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</si>
  <si>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</si>
  <si>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</si>
  <si>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</si>
  <si>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</si>
  <si>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</si>
  <si>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</si>
  <si>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</si>
  <si>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</si>
  <si>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</si>
  <si>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</si>
  <si>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</si>
  <si>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</si>
  <si>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</si>
  <si>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</si>
  <si>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</si>
  <si>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</si>
  <si>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</si>
  <si>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</si>
  <si>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</si>
  <si>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</si>
  <si>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</si>
  <si>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</si>
  <si>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</si>
  <si>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</si>
  <si>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</si>
  <si>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</si>
  <si>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</si>
  <si>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</si>
  <si>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</si>
  <si>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</si>
  <si>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</si>
  <si>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</si>
  <si>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</si>
  <si>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</si>
  <si>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</si>
  <si>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</si>
  <si>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</si>
  <si>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</si>
  <si>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</si>
  <si>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</si>
  <si>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</si>
  <si>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</si>
  <si>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</si>
  <si>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</si>
  <si>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</si>
  <si>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</si>
  <si>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</si>
  <si>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</si>
  <si>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</si>
  <si>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</si>
  <si>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</si>
  <si>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</si>
  <si>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</si>
  <si>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</si>
  <si>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</si>
  <si>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</si>
  <si>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</si>
  <si>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</si>
  <si>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</si>
  <si>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</si>
  <si>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</si>
  <si>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</si>
  <si>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</si>
  <si>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</si>
  <si>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</si>
  <si>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</si>
  <si>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</si>
  <si>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</si>
  <si>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</si>
  <si>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</si>
  <si>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</si>
  <si>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</si>
  <si>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</si>
  <si>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</si>
  <si>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</si>
  <si>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</si>
  <si>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</si>
  <si>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</si>
  <si>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</si>
  <si>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</si>
  <si>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</si>
  <si>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</si>
  <si>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</si>
  <si>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</si>
  <si>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</si>
  <si>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</si>
  <si>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</si>
  <si>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</si>
  <si>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</si>
  <si>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</si>
  <si>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</si>
  <si>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</si>
  <si>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</si>
  <si>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</si>
  <si>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</si>
  <si>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</si>
  <si>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</si>
  <si>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</si>
  <si>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</si>
  <si>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</si>
  <si>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</si>
  <si>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</si>
  <si>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</si>
  <si>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</si>
  <si>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</si>
  <si>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</si>
  <si>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</si>
  <si>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</si>
  <si>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</si>
  <si>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</si>
  <si>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</si>
  <si>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</si>
  <si>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</si>
  <si>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</si>
  <si>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</si>
  <si>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</si>
  <si>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</si>
  <si>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</si>
  <si>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</si>
  <si>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</si>
  <si>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</si>
  <si>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</si>
  <si>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</si>
  <si>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</si>
  <si>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</si>
  <si>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</si>
  <si>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</si>
  <si>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</si>
  <si>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</si>
  <si>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</si>
  <si>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</si>
  <si>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</si>
  <si>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</si>
  <si>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</si>
  <si>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</si>
  <si>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</si>
  <si>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</si>
  <si>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</si>
  <si>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</si>
  <si>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</si>
  <si>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</si>
  <si>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</si>
  <si>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</si>
  <si>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</si>
  <si>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</si>
  <si>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</si>
  <si>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</si>
  <si>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</si>
  <si>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</si>
  <si>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</si>
  <si>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</si>
  <si>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</si>
  <si>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</si>
  <si>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</si>
  <si>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</si>
  <si>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</si>
  <si>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</si>
  <si>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</si>
  <si>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</si>
  <si>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</si>
  <si>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</si>
  <si>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</si>
  <si>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</si>
  <si>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</si>
  <si>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</si>
  <si>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</si>
  <si>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</si>
  <si>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</si>
  <si>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</si>
  <si>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</si>
  <si>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</si>
  <si>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</si>
  <si>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</si>
  <si>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</si>
  <si>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</si>
  <si>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</si>
  <si>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</si>
  <si>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</si>
  <si>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</si>
  <si>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</si>
  <si>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</si>
  <si>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</si>
  <si>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</si>
  <si>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</si>
  <si>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</si>
  <si>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</si>
  <si>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</si>
  <si>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</si>
  <si>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</si>
  <si>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</si>
  <si>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</si>
  <si>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</si>
  <si>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</si>
  <si>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</si>
  <si>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</si>
  <si>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</si>
  <si>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</si>
  <si>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</si>
  <si>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</si>
  <si>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</si>
  <si>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</si>
  <si>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</si>
  <si>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</si>
  <si>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</si>
  <si>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</si>
  <si>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</si>
  <si>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</si>
  <si>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</si>
  <si>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</si>
  <si>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</si>
  <si>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</si>
  <si>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</si>
  <si>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</si>
  <si>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</si>
  <si>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</si>
  <si>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</si>
  <si>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</si>
  <si>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</si>
  <si>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</si>
  <si>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</si>
  <si>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</si>
  <si>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</si>
  <si>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</si>
  <si>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</si>
  <si>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</si>
  <si>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</si>
  <si>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</si>
  <si>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</si>
  <si>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</si>
  <si>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</si>
  <si>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</si>
  <si>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</si>
  <si>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</si>
  <si>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</si>
  <si>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</si>
  <si>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</si>
  <si>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</si>
  <si>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</si>
  <si>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</si>
  <si>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</si>
  <si>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</si>
  <si>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</si>
  <si>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</si>
  <si>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</si>
  <si>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</si>
  <si>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</si>
  <si>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</si>
  <si>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</si>
  <si>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</si>
  <si>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</si>
  <si>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</si>
  <si>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</si>
  <si>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</si>
  <si>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</si>
  <si>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</si>
  <si>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</si>
  <si>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</si>
  <si>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</si>
  <si>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</si>
  <si>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</si>
  <si>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</si>
  <si>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</si>
  <si>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</si>
  <si>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</si>
  <si>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</si>
  <si>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</si>
  <si>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</si>
  <si>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</si>
  <si>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</si>
  <si>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</si>
  <si>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</si>
  <si>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</si>
  <si>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</si>
  <si>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</si>
  <si>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</si>
  <si>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</si>
  <si>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</si>
  <si>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</si>
  <si>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</si>
  <si>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</si>
  <si>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</si>
  <si>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</si>
  <si>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</si>
  <si>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</si>
  <si>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</si>
  <si>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</si>
  <si>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</si>
  <si>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</si>
  <si>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</si>
  <si>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</si>
  <si>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</si>
  <si>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</si>
  <si>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</si>
  <si>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</si>
  <si>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</si>
  <si>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</si>
  <si>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</si>
  <si>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</si>
  <si>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</si>
  <si>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</si>
  <si>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</si>
  <si>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</si>
  <si>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</si>
  <si>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</si>
  <si>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</si>
  <si>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</si>
  <si>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</si>
  <si>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</si>
  <si>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</si>
  <si>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</si>
  <si>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</si>
  <si>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</si>
  <si>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</si>
  <si>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</si>
  <si>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</si>
  <si>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</si>
  <si>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</si>
  <si>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</si>
  <si>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</si>
  <si>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</si>
  <si>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</si>
  <si>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</si>
  <si>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</si>
  <si>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</si>
  <si>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</si>
  <si>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</si>
  <si>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</si>
  <si>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</si>
  <si>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</si>
  <si>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</si>
  <si>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</si>
  <si>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</si>
  <si>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</si>
  <si>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</si>
  <si>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</si>
  <si>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</si>
  <si>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</si>
  <si>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</si>
  <si>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</si>
  <si>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</si>
  <si>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</si>
  <si>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</si>
  <si>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</si>
  <si>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</si>
  <si>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</si>
  <si>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</si>
  <si>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</si>
  <si>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</si>
  <si>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</si>
  <si>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</si>
  <si>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</si>
  <si>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</si>
  <si>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</si>
  <si>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</si>
  <si>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</si>
  <si>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</si>
  <si>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</si>
  <si>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</si>
  <si>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</si>
  <si>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</si>
  <si>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</si>
  <si>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</si>
  <si>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</si>
  <si>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</si>
  <si>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</si>
  <si>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</si>
  <si>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</si>
  <si>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</si>
  <si>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</si>
  <si>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</si>
  <si>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</si>
  <si>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</si>
  <si>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</si>
  <si>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</si>
  <si>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</si>
  <si>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</si>
  <si>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</si>
  <si>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</si>
  <si>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</si>
  <si>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</si>
  <si>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</si>
  <si>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</si>
  <si>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</si>
  <si>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</si>
  <si>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</si>
  <si>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</si>
  <si>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</si>
  <si>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</si>
  <si>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</si>
  <si>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</si>
  <si>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</si>
  <si>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</si>
  <si>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</si>
  <si>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</si>
  <si>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</si>
  <si>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</si>
  <si>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</si>
  <si>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</si>
  <si>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</si>
  <si>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</si>
  <si>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</si>
  <si>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</si>
  <si>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</si>
  <si>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</si>
  <si>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</si>
  <si>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</si>
  <si>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</si>
  <si>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</si>
  <si>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</si>
  <si>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</si>
  <si>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</si>
  <si>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</si>
  <si>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</si>
  <si>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</si>
  <si>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</si>
  <si>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</si>
  <si>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</si>
  <si>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</si>
  <si>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</si>
  <si>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</si>
  <si>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</si>
  <si>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</si>
  <si>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</si>
  <si>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</si>
  <si>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</si>
  <si>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</si>
  <si>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</si>
  <si>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</si>
  <si>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</si>
  <si>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</si>
  <si>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</si>
  <si>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</si>
  <si>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</si>
  <si>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</si>
  <si>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</si>
  <si>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</si>
  <si>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</si>
  <si>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</si>
  <si>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</si>
  <si>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</si>
  <si>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</si>
  <si>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</si>
  <si>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</si>
  <si>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</si>
  <si>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</si>
  <si>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</si>
  <si>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</si>
  <si>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</si>
  <si>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</si>
  <si>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</si>
  <si>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</si>
  <si>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</si>
  <si>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</si>
  <si>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</si>
  <si>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</si>
  <si>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</si>
  <si>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</si>
  <si>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</si>
  <si>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</si>
  <si>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</si>
  <si>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</si>
  <si>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</si>
  <si>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</si>
  <si>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</si>
  <si>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</si>
  <si>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</si>
  <si>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</si>
  <si>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</si>
  <si>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</si>
  <si>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</si>
  <si>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</si>
  <si>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</si>
  <si>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</si>
  <si>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</si>
  <si>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</si>
  <si>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</si>
  <si>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</si>
  <si>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</si>
  <si>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</si>
  <si>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</si>
  <si>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</si>
  <si>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</si>
  <si>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</si>
  <si>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</si>
  <si>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</si>
  <si>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</si>
  <si>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</si>
  <si>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</si>
  <si>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</si>
  <si>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</si>
  <si>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</si>
  <si>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</si>
  <si>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</si>
  <si>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</si>
  <si>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</si>
  <si>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</si>
  <si>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</si>
  <si>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</si>
  <si>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</si>
  <si>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</si>
  <si>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</si>
  <si>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</si>
  <si>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</si>
  <si>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</si>
  <si>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</si>
  <si>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</si>
  <si>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</si>
  <si>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</si>
  <si>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</si>
  <si>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</si>
  <si>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</si>
  <si>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</si>
  <si>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</si>
  <si>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</si>
  <si>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</si>
  <si>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</si>
  <si>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</si>
  <si>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</si>
  <si>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</si>
  <si>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</si>
  <si>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</si>
  <si>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</si>
  <si>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</si>
  <si>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</si>
  <si>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</si>
  <si>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</si>
  <si>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</si>
  <si>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</si>
  <si>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</si>
  <si>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</si>
  <si>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</si>
  <si>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</si>
  <si>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</si>
  <si>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</si>
  <si>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</si>
  <si>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</si>
  <si>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</si>
  <si>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</si>
  <si>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</si>
  <si>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</si>
  <si>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</si>
  <si>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</si>
  <si>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</si>
  <si>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</si>
  <si>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</si>
  <si>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</si>
  <si>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</si>
  <si>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</si>
  <si>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</si>
  <si>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</si>
  <si>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</si>
  <si>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</si>
  <si>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</si>
  <si>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</si>
  <si>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</si>
  <si>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</si>
  <si>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</si>
  <si>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</si>
  <si>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</si>
  <si>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</si>
  <si>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</si>
  <si>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</si>
  <si>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</si>
  <si>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</si>
  <si>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</si>
  <si>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</si>
  <si>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</si>
  <si>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</si>
  <si>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</si>
  <si>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</si>
  <si>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</si>
  <si>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</si>
  <si>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</si>
  <si>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</si>
  <si>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</si>
  <si>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</si>
  <si>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</si>
  <si>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</si>
  <si>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</si>
  <si>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</si>
  <si>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</si>
  <si>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</si>
  <si>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</si>
  <si>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</si>
  <si>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</si>
  <si>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</si>
  <si>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</si>
  <si>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</si>
  <si>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</si>
  <si>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</si>
  <si>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</si>
  <si>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</si>
  <si>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</si>
  <si>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</si>
  <si>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</si>
  <si>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</si>
  <si>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</si>
  <si>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</si>
  <si>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</si>
  <si>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</si>
  <si>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</si>
  <si>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</si>
  <si>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</si>
  <si>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</si>
  <si>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</si>
  <si>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</si>
  <si>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</si>
  <si>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</si>
  <si>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</si>
  <si>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</si>
  <si>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</si>
  <si>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</si>
  <si>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</si>
  <si>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</si>
  <si>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</si>
  <si>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</si>
  <si>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</si>
  <si>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</si>
  <si>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</si>
  <si>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</si>
  <si>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</si>
  <si>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</si>
  <si>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</si>
  <si>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</si>
  <si>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</si>
  <si>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</si>
  <si>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</si>
  <si>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</si>
  <si>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</si>
  <si>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</si>
  <si>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</si>
  <si>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</si>
  <si>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</si>
  <si>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</si>
  <si>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</si>
  <si>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</si>
  <si>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</si>
  <si>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</si>
  <si>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</si>
  <si>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</si>
  <si>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</si>
  <si>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</si>
  <si>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</si>
  <si>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</si>
  <si>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</si>
  <si>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</si>
  <si>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</si>
  <si>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</si>
  <si>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</si>
  <si>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</si>
  <si>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</si>
  <si>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</si>
  <si>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</si>
  <si>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</si>
  <si>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</si>
  <si>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</si>
  <si>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</si>
  <si>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</si>
  <si>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</si>
  <si>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</si>
  <si>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</si>
  <si>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</si>
  <si>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</si>
  <si>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</si>
  <si>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</si>
  <si>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</si>
  <si>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</si>
  <si>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</si>
  <si>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</si>
  <si>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</si>
  <si>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</si>
  <si>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</si>
  <si>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</si>
  <si>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</si>
  <si>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</si>
  <si>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</si>
  <si>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</si>
  <si>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</si>
  <si>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</si>
  <si>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</si>
  <si>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</si>
  <si>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</si>
  <si>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</si>
  <si>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</si>
  <si>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</si>
  <si>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</si>
  <si>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</si>
  <si>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</si>
  <si>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</si>
  <si>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</si>
  <si>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</si>
  <si>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</si>
  <si>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</si>
  <si>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</si>
  <si>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</si>
  <si>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</si>
  <si>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</si>
  <si>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</si>
  <si>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</si>
  <si>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</si>
  <si>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</si>
  <si>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</si>
  <si>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</si>
  <si>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</si>
  <si>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</si>
  <si>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</si>
  <si>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</si>
  <si>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</si>
  <si>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</si>
  <si>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</si>
  <si>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</si>
  <si>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</si>
  <si>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</si>
  <si>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</si>
  <si>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</si>
  <si>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</si>
  <si>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</si>
  <si>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</si>
  <si>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</si>
  <si>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</si>
  <si>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</si>
  <si>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</si>
  <si>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</si>
  <si>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</si>
  <si>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</si>
  <si>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</si>
  <si>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</si>
  <si>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</si>
  <si>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</si>
  <si>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</si>
  <si>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</si>
  <si>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</si>
  <si>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</si>
  <si>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</si>
  <si>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</si>
  <si>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</si>
  <si>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</si>
  <si>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</si>
  <si>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</si>
  <si>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</si>
  <si>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</si>
  <si>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</si>
  <si>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</si>
  <si>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</si>
  <si>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</si>
  <si>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</si>
  <si>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</si>
  <si>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</si>
  <si>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</si>
  <si>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</si>
  <si>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</si>
  <si>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</si>
  <si>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</si>
  <si>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</si>
  <si>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</si>
  <si>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</si>
  <si>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</si>
  <si>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</si>
  <si>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</si>
  <si>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</si>
  <si>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</si>
  <si>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</si>
  <si>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</si>
  <si>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</si>
  <si>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</si>
  <si>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</si>
  <si>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</si>
  <si>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</si>
  <si>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</si>
  <si>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</si>
  <si>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</si>
  <si>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</si>
  <si>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</si>
  <si>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</si>
  <si>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</si>
  <si>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</si>
  <si>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</si>
  <si>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</si>
  <si>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</si>
  <si>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</si>
  <si>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</si>
  <si>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</si>
  <si>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</si>
  <si>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</si>
  <si>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</si>
  <si>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</si>
  <si>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</si>
  <si>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</si>
  <si>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</si>
  <si>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</si>
  <si>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</si>
  <si>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</si>
  <si>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</si>
  <si>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</si>
  <si>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</si>
  <si>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</si>
  <si>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</si>
  <si>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</si>
  <si>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</si>
  <si>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</si>
  <si>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</si>
  <si>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</si>
  <si>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</si>
  <si>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</si>
  <si>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</si>
  <si>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</si>
  <si>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</si>
  <si>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</si>
  <si>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</si>
  <si>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</si>
  <si>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</si>
  <si>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</si>
  <si>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</si>
  <si>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</si>
  <si>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</si>
  <si>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</si>
  <si>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</si>
  <si>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</si>
  <si>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</si>
  <si>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</si>
  <si>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</si>
  <si>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</si>
  <si>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</si>
  <si>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</si>
  <si>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</si>
  <si>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</si>
  <si>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</si>
  <si>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</si>
  <si>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</si>
  <si>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</si>
  <si>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</si>
  <si>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</si>
  <si>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</si>
  <si>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</si>
  <si>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</si>
  <si>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</si>
  <si>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</si>
  <si>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</si>
  <si>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</si>
  <si>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</si>
  <si>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</si>
  <si>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</si>
  <si>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</si>
  <si>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</si>
  <si>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</si>
  <si>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</si>
  <si>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</si>
  <si>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</si>
  <si>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</si>
  <si>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</si>
  <si>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</si>
  <si>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</si>
  <si>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</si>
  <si>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</si>
  <si>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</si>
  <si>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</si>
  <si>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</si>
  <si>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</si>
  <si>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</si>
  <si>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</si>
  <si>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</si>
  <si>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</si>
  <si>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</si>
  <si>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</si>
  <si>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</si>
  <si>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</si>
  <si>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</si>
  <si>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</si>
  <si>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</si>
  <si>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</si>
  <si>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</si>
  <si>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</si>
  <si>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</si>
  <si>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</si>
  <si>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</si>
  <si>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</si>
  <si>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</si>
  <si>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</si>
  <si>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</si>
  <si>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</si>
  <si>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</si>
  <si>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</si>
  <si>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</si>
  <si>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</si>
  <si>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</si>
  <si>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</si>
  <si>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</si>
  <si>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</si>
  <si>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</si>
  <si>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</si>
  <si>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</si>
  <si>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</si>
  <si>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</si>
  <si>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</si>
  <si>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</si>
  <si>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</si>
  <si>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</si>
  <si>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</si>
  <si>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</si>
  <si>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</si>
  <si>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</si>
  <si>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</si>
  <si>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</si>
  <si>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</si>
  <si>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</si>
  <si>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</si>
  <si>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</si>
  <si>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</si>
  <si>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</si>
  <si>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</si>
  <si>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</si>
  <si>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</si>
  <si>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</si>
  <si>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</si>
  <si>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</si>
  <si>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</si>
  <si>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</si>
  <si>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</si>
  <si>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</si>
  <si>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</si>
  <si>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</si>
  <si>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</si>
  <si>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</si>
  <si>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</si>
  <si>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</si>
  <si>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</si>
  <si>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</si>
  <si>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</si>
  <si>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</si>
  <si>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</si>
  <si>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</si>
  <si>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</si>
  <si>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</si>
  <si>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</si>
  <si>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</si>
  <si>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</si>
  <si>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</si>
  <si>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</si>
  <si>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</si>
  <si>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</si>
  <si>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</si>
  <si>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</si>
  <si>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</si>
  <si>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</si>
  <si>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</si>
  <si>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</si>
  <si>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</si>
  <si>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</si>
  <si>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</si>
  <si>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</si>
  <si>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</si>
  <si>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</si>
  <si>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</si>
  <si>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</si>
  <si>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</si>
  <si>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</si>
  <si>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</si>
  <si>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</si>
  <si>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</si>
  <si>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</si>
  <si>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</si>
  <si>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</si>
  <si>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</si>
  <si>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</si>
  <si>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</si>
  <si>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</si>
  <si>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</si>
  <si>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</si>
  <si>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</si>
  <si>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</si>
  <si>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</si>
  <si>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</si>
  <si>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</si>
  <si>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</si>
  <si>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</si>
  <si>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</si>
  <si>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</si>
  <si>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</si>
  <si>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</si>
  <si>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</si>
  <si>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</si>
  <si>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</si>
  <si>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</si>
  <si>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</si>
  <si>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</si>
  <si>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</si>
  <si>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</si>
  <si>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</si>
  <si>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</si>
  <si>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</si>
  <si>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</si>
  <si>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</si>
  <si>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</si>
  <si>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</si>
  <si>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</si>
  <si>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</si>
  <si>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</si>
  <si>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</si>
  <si>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</si>
  <si>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</si>
  <si>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</si>
  <si>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</si>
  <si>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</si>
  <si>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</si>
  <si>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</si>
  <si>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</si>
  <si>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</si>
  <si>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</si>
  <si>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</si>
  <si>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</si>
  <si>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</si>
  <si>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</si>
  <si>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</si>
  <si>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</si>
  <si>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</si>
  <si>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</si>
  <si>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</si>
  <si>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</si>
  <si>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</si>
  <si>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</si>
  <si>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</si>
  <si>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</si>
  <si>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</si>
  <si>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</si>
  <si>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</si>
  <si>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</si>
  <si>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</si>
  <si>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</si>
  <si>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</si>
  <si>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</si>
  <si>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</si>
  <si>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</si>
  <si>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</si>
  <si>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</si>
  <si>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</si>
  <si>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</si>
  <si>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</si>
  <si>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</si>
  <si>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</si>
  <si>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</si>
  <si>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</si>
  <si>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</si>
  <si>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</si>
  <si>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</si>
  <si>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</si>
  <si>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</si>
  <si>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</si>
  <si>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</si>
  <si>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</si>
  <si>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</si>
  <si>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</si>
  <si>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</si>
  <si>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</si>
  <si>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</si>
  <si>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</si>
  <si>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</si>
  <si>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</si>
  <si>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</si>
  <si>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</si>
  <si>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</si>
  <si>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</si>
  <si>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</si>
  <si>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</si>
  <si>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</si>
  <si>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</si>
  <si>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</si>
  <si>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</si>
  <si>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</si>
  <si>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</si>
  <si>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</si>
  <si>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</si>
  <si>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</si>
  <si>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</si>
  <si>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</si>
  <si>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</si>
  <si>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</si>
  <si>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</si>
  <si>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</si>
  <si>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</si>
  <si>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</si>
  <si>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</si>
  <si>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</si>
  <si>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</si>
  <si>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</si>
  <si>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</si>
  <si>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</si>
  <si>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</si>
  <si>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</si>
  <si>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</si>
  <si>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</si>
  <si>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</si>
  <si>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</si>
  <si>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</si>
  <si>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</si>
  <si>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</si>
  <si>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</si>
  <si>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</si>
  <si>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</si>
  <si>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</si>
  <si>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</si>
  <si>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</si>
  <si>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</si>
  <si>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</si>
  <si>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</si>
  <si>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</si>
  <si>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</si>
  <si>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</si>
  <si>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</si>
  <si>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</si>
  <si>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</si>
  <si>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</si>
  <si>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</si>
  <si>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</si>
  <si>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</si>
  <si>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</si>
  <si>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</si>
  <si>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</si>
  <si>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</si>
  <si>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</si>
  <si>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</si>
  <si>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</si>
  <si>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</si>
  <si>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</si>
  <si>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</si>
  <si>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</si>
  <si>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</si>
  <si>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</si>
  <si>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</si>
  <si>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</si>
  <si>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</si>
  <si>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</si>
  <si>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</si>
  <si>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</si>
  <si>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</si>
  <si>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</si>
  <si>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</si>
  <si>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</si>
  <si>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</si>
  <si>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</si>
  <si>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</si>
  <si>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</si>
  <si>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</si>
  <si>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</si>
  <si>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</si>
  <si>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</si>
  <si>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</si>
  <si>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</si>
  <si>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</si>
  <si>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</si>
  <si>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</si>
  <si>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</si>
  <si>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</si>
  <si>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</si>
  <si>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</si>
  <si>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</si>
  <si>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</si>
  <si>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</si>
  <si>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</si>
  <si>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</si>
  <si>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</si>
  <si>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</si>
  <si>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</si>
  <si>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</si>
  <si>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</si>
  <si>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</si>
  <si>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</si>
  <si>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</si>
  <si>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</si>
  <si>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</si>
  <si>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</si>
  <si>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</si>
  <si>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</si>
  <si>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</si>
  <si>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</si>
  <si>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</si>
  <si>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</si>
  <si>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</si>
  <si>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</si>
  <si>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</si>
  <si>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</si>
  <si>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</si>
  <si>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</si>
  <si>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</si>
  <si>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</si>
  <si>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</si>
  <si>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</si>
  <si>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</si>
  <si>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</si>
  <si>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</si>
  <si>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</si>
  <si>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</si>
  <si>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</si>
  <si>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</si>
  <si>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</si>
  <si>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</si>
  <si>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</si>
  <si>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</si>
  <si>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</si>
  <si>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</si>
  <si>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</si>
  <si>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</si>
  <si>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</si>
  <si>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</si>
  <si>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</si>
  <si>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</si>
  <si>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</si>
  <si>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</si>
  <si>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</si>
  <si>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</si>
  <si>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</si>
  <si>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</si>
  <si>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</si>
  <si>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</si>
  <si>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</si>
  <si>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</si>
  <si>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</si>
  <si>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</si>
  <si>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</si>
  <si>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</si>
  <si>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</si>
  <si>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</si>
  <si>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</si>
  <si>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</si>
  <si>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</si>
  <si>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</si>
  <si>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</si>
  <si>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</si>
  <si>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</si>
  <si>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</si>
  <si>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</si>
  <si>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</si>
  <si>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</si>
  <si>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</si>
  <si>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</si>
  <si>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</si>
  <si>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</si>
  <si>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</si>
  <si>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</si>
  <si>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</si>
  <si>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</si>
  <si>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</si>
  <si>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</si>
  <si>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</si>
  <si>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</si>
  <si>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</si>
  <si>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</si>
  <si>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</si>
  <si>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</si>
  <si>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</si>
  <si>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</si>
  <si>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</si>
  <si>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</si>
  <si>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</si>
  <si>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</si>
  <si>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</si>
  <si>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</si>
  <si>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</si>
  <si>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</si>
  <si>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</si>
  <si>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</si>
  <si>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</si>
  <si>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</si>
  <si>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</si>
  <si>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</si>
  <si>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</si>
  <si>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</si>
  <si>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</si>
  <si>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</si>
  <si>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</si>
  <si>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</si>
  <si>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</si>
  <si>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</si>
  <si>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</si>
  <si>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</si>
  <si>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</si>
  <si>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</si>
  <si>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</si>
  <si>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</si>
  <si>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</si>
  <si>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</si>
  <si>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</si>
  <si>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</si>
  <si>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</si>
  <si>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</si>
  <si>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</si>
  <si>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</si>
  <si>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</si>
  <si>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</si>
  <si>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</si>
  <si>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</si>
  <si>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</si>
  <si>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</si>
  <si>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</si>
  <si>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</si>
  <si>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</si>
  <si>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</si>
  <si>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</si>
  <si>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</si>
  <si>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</si>
  <si>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</si>
  <si>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</si>
  <si>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</si>
  <si>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</si>
  <si>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</si>
  <si>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</si>
  <si>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</si>
  <si>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</si>
  <si>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</si>
  <si>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</si>
  <si>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</si>
  <si>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</si>
  <si>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</si>
  <si>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</si>
  <si>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</si>
  <si>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</si>
  <si>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</si>
  <si>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</si>
  <si>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</si>
  <si>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</si>
  <si>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</si>
  <si>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</si>
  <si>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</si>
  <si>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</si>
  <si>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</si>
  <si>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</si>
  <si>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</si>
  <si>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</si>
  <si>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</si>
  <si>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</si>
  <si>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</si>
  <si>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</si>
  <si>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</si>
  <si>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</si>
  <si>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</si>
  <si>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</si>
  <si>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</si>
  <si>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</si>
  <si>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</si>
  <si>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</si>
  <si>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</si>
  <si>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</si>
  <si>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</si>
  <si>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</si>
  <si>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</si>
  <si>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</si>
  <si>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</si>
  <si>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</si>
  <si>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</si>
  <si>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</si>
  <si>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</si>
  <si>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</si>
  <si>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</si>
  <si>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</si>
  <si>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</si>
  <si>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</si>
  <si>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</si>
  <si>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</si>
  <si>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</si>
  <si>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</si>
  <si>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</si>
  <si>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</si>
  <si>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</si>
  <si>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</si>
  <si>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</si>
  <si>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</si>
  <si>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</si>
  <si>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</si>
  <si>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</si>
  <si>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</si>
  <si>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</si>
  <si>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</si>
  <si>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</si>
  <si>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</si>
  <si>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</si>
  <si>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</si>
  <si>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</si>
  <si>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</si>
  <si>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</si>
  <si>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</si>
  <si>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</si>
  <si>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</si>
  <si>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</si>
  <si>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</si>
  <si>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</si>
  <si>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</si>
  <si>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</si>
  <si>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</si>
  <si>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</si>
  <si>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</si>
  <si>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</si>
  <si>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</si>
  <si>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</si>
  <si>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</si>
  <si>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</si>
  <si>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</si>
  <si>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</si>
  <si>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</si>
  <si>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</si>
  <si>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</si>
  <si>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</si>
  <si>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</si>
  <si>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</si>
  <si>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</si>
  <si>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</si>
  <si>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</si>
  <si>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</si>
  <si>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</si>
  <si>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</si>
  <si>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</si>
  <si>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</si>
  <si>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</si>
  <si>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</si>
  <si>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</si>
  <si>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</si>
  <si>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</si>
  <si>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</si>
  <si>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</si>
  <si>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</si>
  <si>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</si>
  <si>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</si>
  <si>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</si>
  <si>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</si>
  <si>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</si>
  <si>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</si>
  <si>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</si>
  <si>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</si>
  <si>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</si>
  <si>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</si>
  <si>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</si>
  <si>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</si>
  <si>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</si>
  <si>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</si>
  <si>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</si>
  <si>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</si>
  <si>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</si>
  <si>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</si>
  <si>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</si>
  <si>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</si>
  <si>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</si>
  <si>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</si>
  <si>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</si>
  <si>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</si>
  <si>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</si>
  <si>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</si>
  <si>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</si>
  <si>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</si>
  <si>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</si>
  <si>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</si>
  <si>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</si>
  <si>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</si>
  <si>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</si>
  <si>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</si>
  <si>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</si>
  <si>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</si>
  <si>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</si>
  <si>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</si>
  <si>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</si>
  <si>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</si>
  <si>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</si>
  <si>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</si>
  <si>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</si>
  <si>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</si>
  <si>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</si>
  <si>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</si>
  <si>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</si>
  <si>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</si>
  <si>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</si>
  <si>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</si>
  <si>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</si>
  <si>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</si>
  <si>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</si>
  <si>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</si>
  <si>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</si>
  <si>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</si>
  <si>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</si>
  <si>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</si>
  <si>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</si>
  <si>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</si>
  <si>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</si>
  <si>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</si>
  <si>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</si>
  <si>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</si>
  <si>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</si>
  <si>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</si>
  <si>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</si>
  <si>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</si>
  <si>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</si>
  <si>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</si>
  <si>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</si>
  <si>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</si>
  <si>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</si>
  <si>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</si>
  <si>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</si>
  <si>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</si>
  <si>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</si>
  <si>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</si>
  <si>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</si>
  <si>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</si>
  <si>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</si>
  <si>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</si>
  <si>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</si>
  <si>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</si>
  <si>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</si>
  <si>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</si>
  <si>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</si>
  <si>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</si>
  <si>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</si>
  <si>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</si>
  <si>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</si>
  <si>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</si>
  <si>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</si>
  <si>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</si>
  <si>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</si>
  <si>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</si>
  <si>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</si>
  <si>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</si>
  <si>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</si>
  <si>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</si>
  <si>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</si>
  <si>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</si>
  <si>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</si>
  <si>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</si>
  <si>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</si>
  <si>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</si>
  <si>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</si>
  <si>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</si>
  <si>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</si>
  <si>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</si>
  <si>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</si>
  <si>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</si>
  <si>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</si>
  <si>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</si>
  <si>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</si>
  <si>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</si>
  <si>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</si>
  <si>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</si>
  <si>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</si>
  <si>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</si>
  <si>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</si>
  <si>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</si>
  <si>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</si>
  <si>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</si>
  <si>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</si>
  <si>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</si>
  <si>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</si>
  <si>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</si>
  <si>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</si>
  <si>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</si>
  <si>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</si>
  <si>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</si>
  <si>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</si>
  <si>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</si>
  <si>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</si>
  <si>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</si>
  <si>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</si>
  <si>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</si>
  <si>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</si>
  <si>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</si>
  <si>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</si>
  <si>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</si>
  <si>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</si>
  <si>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</si>
  <si>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</si>
  <si>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</si>
  <si>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</si>
  <si>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</si>
  <si>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</si>
  <si>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</si>
  <si>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</si>
  <si>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</si>
  <si>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</si>
  <si>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</si>
  <si>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</si>
  <si>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</si>
  <si>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</si>
  <si>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</si>
  <si>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</si>
  <si>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</si>
  <si>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</si>
  <si>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</si>
  <si>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</si>
  <si>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</si>
  <si>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</si>
  <si>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</si>
  <si>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</si>
  <si>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</si>
  <si>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</si>
  <si>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</si>
  <si>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</si>
  <si>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</si>
  <si>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</si>
  <si>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</si>
  <si>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</si>
  <si>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</si>
  <si>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</si>
  <si>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</si>
  <si>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</si>
  <si>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</si>
  <si>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</si>
  <si>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</si>
  <si>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</si>
  <si>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</si>
  <si>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</si>
  <si>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</si>
  <si>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</si>
  <si>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</si>
  <si>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</si>
  <si>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</si>
  <si>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</si>
  <si>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</si>
  <si>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</si>
  <si>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</si>
  <si>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</si>
  <si>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</si>
  <si>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</si>
  <si>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</si>
  <si>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</si>
  <si>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</si>
  <si>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</si>
  <si>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</si>
  <si>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</si>
  <si>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</si>
  <si>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</si>
  <si>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</si>
  <si>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</si>
  <si>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</si>
  <si>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</si>
  <si>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</si>
  <si>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</si>
  <si>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</si>
  <si>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</si>
  <si>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</si>
  <si>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</si>
  <si>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</si>
  <si>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</si>
  <si>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</si>
  <si>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</si>
  <si>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</si>
  <si>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</si>
  <si>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</si>
  <si>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</si>
  <si>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</si>
  <si>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</si>
  <si>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</si>
  <si>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</si>
  <si>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</si>
  <si>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</si>
  <si>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</si>
  <si>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</si>
  <si>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</si>
  <si>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</si>
  <si>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</si>
  <si>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</si>
  <si>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</si>
  <si>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</si>
  <si>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</si>
  <si>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</si>
  <si>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</si>
  <si>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</si>
  <si>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</si>
  <si>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</si>
  <si>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</si>
  <si>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</si>
  <si>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</si>
  <si>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</si>
  <si>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</si>
  <si>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</si>
  <si>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</si>
  <si>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</si>
  <si>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</si>
  <si>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</si>
  <si>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</si>
  <si>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</si>
  <si>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</si>
  <si>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</si>
  <si>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</si>
  <si>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</si>
  <si>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</si>
  <si>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</si>
  <si>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</si>
  <si>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</si>
  <si>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</si>
  <si>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</si>
  <si>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</si>
  <si>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</si>
  <si>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</si>
  <si>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</si>
  <si>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</si>
  <si>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</si>
  <si>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</si>
  <si>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</si>
  <si>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</si>
  <si>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</si>
  <si>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</si>
  <si>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</si>
  <si>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</si>
  <si>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</si>
  <si>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</si>
  <si>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</si>
  <si>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</si>
  <si>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</si>
  <si>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</si>
  <si>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</si>
  <si>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</si>
  <si>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</si>
  <si>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</si>
  <si>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</si>
  <si>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</si>
  <si>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</si>
  <si>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</si>
  <si>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</si>
  <si>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</si>
  <si>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</si>
  <si>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</si>
  <si>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</si>
  <si>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</si>
  <si>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</si>
  <si>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</si>
  <si>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</si>
  <si>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</si>
  <si>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</si>
  <si>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</si>
  <si>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</si>
  <si>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</si>
  <si>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</si>
  <si>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</si>
  <si>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</si>
  <si>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</si>
  <si>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</si>
  <si>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</si>
  <si>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</si>
  <si>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</si>
  <si>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</si>
  <si>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</si>
  <si>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</si>
  <si>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</si>
  <si>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</si>
  <si>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</si>
  <si>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</si>
  <si>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</si>
  <si>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</si>
  <si>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</si>
  <si>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</si>
  <si>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</si>
  <si>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</si>
  <si>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</si>
  <si>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</si>
  <si>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</si>
  <si>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</si>
  <si>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</si>
  <si>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</si>
  <si>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</si>
  <si>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</si>
  <si>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</si>
  <si>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</si>
  <si>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</si>
  <si>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</si>
  <si>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</si>
  <si>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</si>
  <si>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</si>
  <si>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</si>
  <si>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</si>
  <si>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</si>
  <si>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</si>
  <si>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</si>
  <si>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</si>
  <si>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</si>
  <si>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</si>
  <si>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</si>
  <si>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</si>
  <si>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</si>
  <si>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</si>
  <si>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</si>
  <si>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</si>
  <si>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</si>
  <si>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</si>
  <si>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</si>
  <si>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</si>
  <si>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</si>
  <si>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</si>
  <si>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</si>
  <si>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</si>
  <si>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</si>
  <si>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</si>
  <si>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</si>
  <si>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</si>
  <si>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</si>
  <si>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</si>
  <si>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</si>
  <si>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</si>
  <si>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</si>
  <si>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</si>
  <si>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</si>
  <si>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</si>
  <si>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</si>
  <si>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</si>
  <si>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</si>
  <si>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</si>
  <si>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</si>
  <si>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</si>
  <si>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</si>
  <si>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</si>
  <si>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</si>
  <si>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</si>
  <si>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</si>
  <si>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</si>
  <si>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</si>
  <si>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</si>
  <si>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</si>
  <si>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</si>
  <si>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</si>
  <si>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</si>
  <si>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</si>
  <si>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</si>
  <si>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</si>
  <si>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</si>
  <si>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</si>
  <si>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</si>
  <si>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</si>
  <si>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</si>
  <si>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</si>
  <si>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</si>
  <si>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</si>
  <si>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</si>
  <si>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</si>
  <si>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</si>
  <si>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</si>
  <si>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</si>
  <si>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</si>
  <si>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</si>
  <si>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</si>
  <si>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</si>
  <si>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</si>
  <si>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</si>
  <si>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</si>
  <si>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</si>
  <si>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</si>
  <si>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</si>
  <si>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</si>
  <si>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</si>
  <si>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</si>
  <si>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</si>
  <si>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</si>
  <si>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</si>
  <si>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</si>
  <si>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</si>
  <si>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</si>
  <si>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</si>
  <si>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</si>
  <si>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</si>
  <si>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</si>
  <si>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</si>
  <si>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</si>
  <si>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</si>
  <si>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</si>
  <si>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</si>
  <si>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</si>
  <si>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</si>
  <si>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</si>
  <si>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</si>
  <si>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</si>
  <si>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</si>
  <si>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</si>
  <si>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</si>
  <si>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</si>
  <si>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</si>
  <si>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</si>
  <si>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</si>
  <si>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</si>
  <si>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</si>
  <si>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</si>
  <si>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</si>
  <si>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</si>
  <si>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</si>
  <si>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</si>
  <si>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</si>
  <si>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</si>
  <si>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</si>
  <si>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</si>
  <si>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</si>
  <si>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</si>
  <si>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</si>
  <si>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</si>
  <si>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</si>
  <si>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</si>
  <si>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</si>
  <si>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</si>
  <si>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</si>
  <si>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</si>
  <si>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</si>
  <si>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</si>
  <si>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</si>
  <si>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</si>
  <si>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</si>
  <si>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</si>
  <si>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</si>
  <si>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</si>
  <si>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</si>
  <si>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</si>
  <si>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</si>
  <si>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</si>
  <si>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</si>
  <si>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</si>
  <si>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</si>
  <si>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</si>
  <si>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</si>
  <si>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</si>
  <si>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</si>
  <si>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</si>
  <si>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</si>
  <si>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</si>
  <si>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</si>
  <si>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</si>
  <si>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</si>
  <si>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</si>
  <si>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</si>
  <si>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</si>
  <si>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</si>
  <si>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</si>
  <si>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</si>
  <si>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</si>
  <si>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</si>
  <si>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</si>
  <si>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</si>
  <si>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</si>
  <si>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</si>
  <si>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</si>
  <si>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</si>
  <si>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</si>
  <si>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</si>
  <si>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</si>
  <si>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</si>
  <si>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</si>
  <si>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</si>
  <si>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</si>
  <si>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</si>
  <si>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</si>
  <si>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</si>
  <si>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</si>
  <si>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</si>
  <si>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</si>
  <si>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</si>
  <si>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</si>
  <si>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</si>
  <si>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</si>
  <si>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</si>
  <si>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</si>
  <si>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</si>
  <si>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</si>
  <si>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</si>
  <si>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</si>
  <si>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</si>
  <si>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</si>
  <si>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</si>
  <si>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</si>
  <si>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</si>
  <si>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</si>
  <si>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</si>
  <si>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</si>
  <si>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</si>
  <si>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</si>
  <si>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</si>
  <si>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</si>
  <si>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</si>
  <si>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</si>
  <si>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</si>
  <si>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</si>
  <si>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</si>
  <si>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</si>
  <si>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</si>
  <si>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</si>
  <si>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</si>
  <si>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</si>
  <si>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</si>
  <si>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</si>
  <si>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</si>
  <si>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</si>
  <si>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</si>
  <si>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</si>
  <si>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</si>
  <si>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</si>
  <si>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</si>
  <si>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</si>
  <si>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</si>
  <si>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</si>
  <si>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</si>
  <si>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</si>
  <si>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</si>
  <si>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</si>
  <si>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</si>
  <si>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</si>
  <si>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</si>
  <si>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</si>
  <si>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</si>
  <si>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</si>
  <si>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</si>
  <si>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</si>
  <si>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</si>
  <si>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</si>
  <si>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</si>
  <si>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</si>
  <si>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</si>
  <si>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</si>
  <si>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</si>
  <si>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</si>
  <si>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</si>
  <si>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</si>
  <si>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</si>
  <si>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</si>
  <si>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</si>
  <si>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</si>
  <si>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</si>
  <si>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</si>
  <si>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</si>
  <si>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</si>
  <si>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</si>
  <si>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</si>
  <si>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</si>
  <si>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</si>
  <si>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</si>
  <si>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</si>
  <si>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</si>
  <si>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</si>
  <si>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</si>
  <si>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</si>
  <si>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</si>
  <si>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</si>
  <si>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</si>
  <si>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</si>
  <si>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</si>
  <si>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</si>
  <si>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</si>
  <si>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</si>
  <si>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</si>
  <si>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</si>
  <si>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</si>
  <si>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</si>
  <si>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</si>
  <si>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</si>
  <si>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</si>
  <si>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</si>
  <si>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</si>
  <si>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</si>
  <si>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</si>
  <si>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</si>
  <si>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</si>
  <si>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</si>
  <si>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</si>
  <si>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</si>
  <si>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</si>
  <si>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</si>
  <si>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</si>
  <si>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</si>
  <si>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</si>
  <si>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</si>
  <si>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</si>
  <si>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</si>
  <si>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</si>
  <si>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</si>
  <si>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</si>
  <si>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</si>
  <si>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</si>
  <si>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</si>
  <si>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</si>
  <si>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</si>
  <si>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</si>
  <si>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</si>
  <si>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</si>
  <si>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</si>
  <si>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</si>
  <si>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</si>
  <si>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</si>
  <si>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</si>
  <si>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</si>
  <si>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</si>
  <si>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</si>
  <si>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</si>
  <si>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</si>
  <si>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</si>
  <si>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</si>
  <si>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</si>
  <si>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</si>
  <si>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</si>
  <si>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</si>
  <si>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</si>
  <si>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</si>
  <si>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</si>
  <si>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</si>
  <si>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</si>
  <si>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</si>
  <si>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</si>
  <si>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</si>
  <si>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</si>
  <si>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</si>
  <si>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</si>
  <si>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</si>
  <si>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</si>
  <si>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</si>
  <si>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</si>
  <si>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</si>
  <si>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</si>
  <si>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</si>
  <si>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</si>
  <si>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</si>
  <si>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</si>
  <si>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</si>
  <si>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</si>
  <si>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</si>
  <si>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</si>
  <si>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</si>
  <si>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</si>
  <si>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</si>
  <si>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</si>
  <si>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</si>
  <si>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</si>
  <si>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</si>
  <si>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</si>
  <si>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</si>
  <si>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</si>
  <si>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</si>
  <si>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</si>
  <si>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</si>
  <si>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</si>
  <si>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</si>
  <si>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</si>
  <si>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</si>
  <si>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</si>
  <si>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</si>
  <si>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</si>
  <si>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</si>
  <si>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</si>
  <si>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</si>
  <si>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</si>
  <si>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</si>
  <si>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</si>
  <si>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</si>
  <si>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</si>
  <si>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</si>
  <si>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</si>
  <si>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</si>
  <si>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</si>
  <si>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</si>
  <si>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</si>
  <si>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</si>
  <si>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</si>
  <si>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</si>
  <si>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</si>
  <si>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</si>
  <si>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</si>
  <si>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</si>
  <si>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</si>
  <si>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</si>
  <si>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</si>
  <si>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</si>
  <si>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</si>
  <si>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</si>
  <si>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</si>
  <si>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</si>
  <si>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</si>
  <si>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</si>
  <si>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</si>
  <si>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</si>
  <si>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</si>
  <si>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</si>
  <si>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</si>
  <si>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</si>
  <si>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</si>
  <si>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</si>
  <si>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</si>
  <si>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</si>
  <si>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</si>
  <si>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</si>
  <si>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</si>
  <si>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</si>
  <si>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</si>
  <si>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</si>
  <si>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</si>
  <si>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</si>
  <si>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</si>
  <si>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</si>
  <si>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</si>
  <si>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</si>
  <si>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</si>
  <si>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</si>
  <si>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</si>
  <si>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</si>
  <si>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</si>
  <si>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</si>
  <si>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</si>
  <si>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</si>
  <si>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</si>
  <si>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</si>
  <si>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</si>
  <si>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</si>
  <si>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</si>
  <si>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</si>
  <si>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</si>
  <si>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</si>
  <si>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</si>
  <si>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</si>
  <si>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</si>
  <si>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</si>
  <si>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</si>
  <si>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</si>
  <si>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</si>
  <si>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</si>
  <si>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</si>
  <si>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</si>
  <si>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</si>
  <si>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</si>
  <si>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</si>
  <si>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</si>
  <si>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</si>
  <si>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</si>
  <si>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</si>
  <si>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</si>
  <si>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</si>
  <si>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</si>
  <si>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</si>
  <si>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</si>
  <si>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</si>
  <si>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</si>
  <si>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</si>
  <si>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</si>
  <si>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</si>
  <si>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</si>
  <si>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</si>
  <si>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</si>
  <si>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</si>
  <si>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</si>
  <si>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</si>
  <si>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</si>
  <si>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</si>
  <si>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</si>
  <si>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</si>
  <si>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</si>
  <si>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</si>
  <si>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</si>
  <si>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</si>
  <si>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</si>
  <si>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</si>
  <si>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</si>
  <si>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</si>
  <si>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</si>
  <si>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</si>
  <si>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</si>
  <si>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</si>
  <si>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</si>
  <si>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</si>
  <si>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</si>
  <si>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</si>
  <si>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</si>
  <si>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</si>
  <si>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</si>
  <si>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</si>
  <si>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</si>
  <si>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</si>
  <si>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</si>
  <si>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</si>
  <si>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</si>
  <si>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</si>
  <si>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</si>
  <si>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</si>
  <si>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</si>
  <si>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</si>
  <si>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</si>
  <si>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</si>
  <si>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</si>
  <si>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</si>
  <si>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</si>
  <si>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</si>
  <si>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</si>
  <si>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</si>
  <si>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</si>
  <si>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</si>
  <si>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</si>
  <si>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</si>
  <si>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</si>
  <si>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</si>
  <si>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</si>
  <si>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</si>
  <si>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</si>
  <si>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</si>
  <si>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</si>
  <si>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</si>
  <si>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</si>
  <si>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</si>
  <si>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</si>
  <si>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</si>
  <si>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</si>
  <si>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</si>
  <si>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</si>
  <si>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</si>
  <si>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</si>
  <si>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</si>
  <si>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</si>
  <si>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</si>
  <si>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</si>
  <si>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</si>
  <si>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</si>
  <si>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</si>
  <si>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</si>
  <si>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</si>
  <si>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</si>
  <si>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</si>
  <si>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</si>
  <si>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</si>
  <si>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</si>
  <si>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</si>
  <si>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</si>
  <si>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</si>
  <si>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</si>
  <si>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</si>
  <si>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</si>
  <si>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</si>
  <si>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</si>
  <si>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</si>
  <si>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</si>
  <si>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</si>
  <si>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</si>
  <si>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</si>
  <si>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</si>
  <si>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</si>
  <si>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</si>
  <si>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</si>
  <si>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</si>
  <si>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</si>
  <si>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</si>
  <si>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</si>
  <si>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</si>
  <si>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</si>
  <si>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</si>
  <si>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</si>
  <si>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</si>
  <si>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</si>
  <si>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</si>
  <si>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</si>
  <si>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</si>
  <si>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</si>
  <si>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</si>
  <si>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</si>
  <si>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</si>
  <si>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</si>
  <si>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</si>
  <si>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</si>
  <si>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</si>
  <si>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</si>
  <si>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</si>
  <si>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</si>
  <si>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</si>
  <si>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</si>
  <si>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</si>
  <si>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</si>
  <si>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</si>
  <si>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</si>
  <si>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</si>
  <si>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</si>
  <si>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</si>
  <si>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</si>
  <si>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</si>
  <si>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</si>
  <si>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</si>
  <si>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</si>
  <si>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</si>
  <si>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</si>
  <si>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</si>
  <si>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</si>
  <si>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</si>
  <si>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</si>
  <si>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</si>
  <si>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</si>
  <si>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</si>
  <si>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</si>
  <si>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</si>
  <si>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</si>
  <si>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</si>
  <si>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</si>
  <si>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</si>
  <si>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</si>
  <si>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</si>
  <si>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</si>
  <si>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</si>
  <si>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</si>
  <si>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</si>
  <si>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</si>
  <si>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</si>
  <si>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</si>
  <si>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</si>
  <si>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</si>
  <si>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</si>
  <si>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</si>
  <si>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</si>
  <si>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</si>
  <si>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</si>
  <si>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</si>
  <si>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</si>
  <si>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</si>
  <si>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</si>
  <si>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</si>
  <si>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</si>
  <si>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</si>
  <si>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</si>
  <si>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</si>
  <si>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</si>
  <si>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</si>
  <si>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</si>
  <si>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</si>
  <si>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</si>
  <si>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</si>
  <si>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</si>
  <si>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</si>
  <si>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</si>
  <si>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</si>
  <si>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</si>
  <si>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</si>
  <si>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</si>
  <si>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</si>
  <si>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</si>
  <si>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</si>
  <si>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</si>
  <si>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</si>
  <si>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</si>
  <si>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</si>
  <si>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</si>
  <si>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</si>
  <si>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</si>
  <si>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</si>
  <si>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</si>
  <si>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</si>
  <si>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</si>
  <si>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</si>
  <si>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</si>
  <si>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</si>
  <si>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</si>
  <si>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</si>
  <si>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</si>
  <si>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</si>
  <si>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</si>
  <si>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</si>
  <si>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</si>
  <si>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</si>
  <si>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</si>
  <si>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</si>
  <si>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</si>
  <si>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</si>
  <si>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</si>
  <si>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</si>
  <si>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</si>
  <si>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</si>
  <si>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</si>
  <si>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</si>
  <si>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</si>
  <si>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</si>
  <si>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</si>
  <si>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</si>
  <si>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</si>
  <si>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</si>
  <si>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</si>
  <si>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</si>
  <si>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</si>
  <si>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</si>
  <si>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</si>
  <si>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</si>
  <si>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</si>
  <si>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</si>
  <si>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</si>
  <si>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</si>
  <si>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</si>
  <si>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</si>
  <si>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</si>
  <si>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</si>
  <si>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</si>
  <si>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</si>
  <si>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</si>
  <si>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</si>
  <si>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</si>
  <si>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</si>
  <si>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</si>
  <si>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</si>
  <si>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</si>
  <si>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</si>
  <si>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</si>
  <si>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</si>
  <si>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</si>
  <si>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</si>
  <si>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</si>
  <si>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</si>
  <si>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</si>
  <si>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</si>
  <si>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</si>
  <si>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</si>
  <si>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</si>
  <si>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</si>
  <si>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</si>
  <si>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</si>
  <si>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</si>
  <si>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</si>
  <si>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</si>
  <si>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</si>
  <si>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</si>
  <si>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</si>
  <si>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</si>
  <si>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</si>
  <si>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</si>
  <si>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</si>
  <si>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</si>
  <si>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</si>
  <si>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</si>
  <si>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</si>
  <si>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</si>
  <si>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</si>
  <si>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</si>
  <si>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</si>
  <si>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</si>
  <si>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</si>
  <si>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</si>
  <si>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</si>
  <si>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</si>
  <si>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</si>
  <si>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</si>
  <si>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</si>
  <si>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</si>
  <si>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</si>
  <si>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</si>
  <si>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</si>
  <si>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</si>
  <si>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</si>
  <si>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</si>
  <si>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</si>
  <si>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</si>
  <si>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</si>
  <si>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</si>
  <si>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</si>
  <si>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</si>
  <si>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</si>
  <si>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</si>
  <si>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</si>
  <si>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</si>
  <si>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</si>
  <si>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</si>
  <si>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</si>
  <si>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</si>
  <si>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</si>
  <si>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</si>
  <si>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</si>
  <si>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</si>
  <si>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</si>
  <si>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</si>
  <si>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</si>
  <si>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</si>
  <si>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</si>
  <si>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</si>
  <si>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</si>
  <si>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</si>
  <si>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</si>
  <si>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</si>
  <si>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</si>
  <si>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</si>
  <si>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</si>
  <si>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</si>
  <si>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</si>
  <si>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</si>
  <si>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</si>
  <si>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</si>
  <si>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</si>
  <si>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</si>
  <si>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</si>
  <si>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</si>
  <si>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</si>
  <si>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</si>
  <si>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</si>
  <si>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</si>
  <si>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</si>
  <si>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</si>
  <si>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</si>
  <si>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</si>
  <si>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</si>
  <si>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</si>
  <si>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</si>
  <si>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</si>
  <si>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</si>
  <si>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</si>
  <si>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</si>
  <si>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</si>
  <si>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</si>
  <si>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</si>
  <si>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</si>
  <si>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</si>
  <si>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</si>
  <si>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</si>
  <si>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</si>
  <si>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</si>
  <si>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</si>
  <si>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</si>
  <si>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</si>
  <si>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</si>
  <si>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</si>
  <si>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</si>
  <si>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</si>
  <si>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</si>
  <si>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</si>
  <si>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</si>
  <si>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</si>
  <si>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</si>
  <si>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</si>
  <si>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</si>
  <si>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</si>
  <si>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</si>
  <si>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</si>
  <si>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</si>
  <si>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</si>
  <si>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</si>
  <si>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</si>
  <si>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</si>
  <si>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</si>
  <si>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</si>
  <si>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</si>
  <si>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</si>
  <si>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</si>
  <si>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</si>
  <si>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</si>
  <si>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</si>
  <si>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</si>
  <si>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</si>
  <si>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</si>
  <si>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</si>
  <si>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</si>
  <si>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</si>
  <si>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</si>
  <si>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</si>
  <si>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</si>
  <si>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</si>
  <si>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</si>
  <si>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</si>
  <si>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</si>
  <si>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</si>
  <si>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</si>
  <si>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</si>
  <si>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</si>
  <si>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</si>
  <si>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</si>
  <si>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</si>
  <si>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</si>
  <si>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</si>
  <si>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</si>
  <si>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</si>
  <si>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</si>
  <si>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</si>
  <si>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</si>
  <si>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</si>
  <si>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</si>
  <si>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</si>
  <si>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</si>
  <si>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</si>
  <si>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</si>
  <si>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</si>
  <si>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</si>
  <si>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</si>
  <si>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</si>
  <si>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</si>
  <si>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</si>
  <si>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</si>
  <si>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</si>
  <si>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</si>
  <si>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</si>
  <si>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</si>
  <si>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</si>
  <si>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</si>
  <si>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</si>
  <si>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</si>
  <si>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</si>
  <si>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</si>
  <si>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</si>
  <si>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</si>
  <si>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</si>
  <si>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</si>
  <si>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</si>
  <si>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</si>
  <si>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</si>
  <si>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</si>
  <si>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</si>
  <si>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</si>
  <si>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</si>
  <si>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</si>
  <si>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</si>
  <si>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</si>
  <si>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</si>
  <si>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</si>
  <si>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</si>
  <si>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</si>
  <si>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</si>
  <si>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</si>
  <si>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</si>
  <si>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</si>
  <si>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</si>
  <si>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</si>
  <si>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</si>
  <si>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</si>
  <si>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</si>
  <si>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</si>
  <si>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</si>
  <si>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</si>
  <si>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</si>
  <si>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</si>
  <si>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</si>
  <si>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</si>
  <si>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</si>
  <si>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</si>
  <si>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</si>
  <si>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</si>
  <si>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</si>
  <si>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</si>
  <si>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</si>
  <si>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</si>
  <si>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</si>
  <si>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</si>
  <si>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</si>
  <si>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</si>
  <si>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</si>
  <si>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</si>
  <si>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</si>
  <si>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</si>
  <si>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</si>
  <si>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</si>
  <si>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</si>
  <si>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</si>
  <si>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</si>
  <si>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</si>
  <si>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</si>
  <si>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</si>
  <si>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</si>
  <si>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</si>
  <si>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</si>
  <si>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</si>
  <si>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</si>
  <si>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</si>
  <si>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</si>
  <si>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</si>
  <si>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</si>
  <si>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</si>
  <si>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</si>
  <si>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</si>
  <si>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</si>
  <si>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</si>
  <si>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</si>
  <si>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</si>
  <si>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</si>
  <si>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</si>
  <si>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</si>
  <si>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</si>
  <si>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</si>
  <si>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</si>
  <si>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</si>
  <si>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</si>
  <si>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</si>
  <si>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</si>
  <si>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</si>
  <si>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</si>
  <si>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</si>
  <si>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</si>
  <si>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</si>
  <si>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</si>
  <si>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</si>
  <si>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</si>
  <si>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</si>
  <si>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</si>
  <si>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</si>
  <si>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</si>
  <si>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</si>
  <si>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</si>
  <si>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</si>
  <si>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</si>
  <si>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</si>
  <si>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</si>
  <si>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</si>
  <si>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</si>
  <si>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</si>
  <si>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</si>
  <si>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</si>
  <si>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</si>
  <si>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</si>
  <si>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</si>
  <si>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</si>
  <si>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</si>
  <si>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</si>
  <si>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</si>
  <si>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</si>
  <si>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</si>
  <si>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</si>
  <si>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</si>
  <si>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</si>
  <si>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</si>
  <si>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</si>
  <si>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</si>
  <si>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</si>
  <si>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</si>
  <si>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</si>
  <si>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</si>
  <si>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</si>
  <si>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</si>
  <si>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</si>
  <si>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</si>
  <si>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</si>
  <si>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</si>
  <si>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</si>
  <si>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</si>
  <si>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</si>
  <si>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</si>
  <si>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</si>
  <si>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</si>
  <si>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</si>
  <si>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</si>
  <si>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</si>
  <si>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</si>
  <si>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</si>
  <si>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</si>
  <si>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</si>
  <si>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</si>
  <si>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</si>
  <si>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</si>
  <si>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</si>
  <si>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</si>
  <si>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</si>
  <si>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</si>
  <si>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</si>
  <si>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</si>
  <si>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</si>
  <si>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</si>
  <si>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</si>
  <si>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</si>
  <si>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</si>
  <si>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</si>
  <si>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</si>
  <si>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</si>
  <si>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</si>
  <si>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</si>
  <si>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</si>
  <si>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</si>
  <si>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</si>
  <si>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</si>
  <si>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</si>
  <si>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</si>
  <si>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</si>
  <si>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</si>
  <si>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</si>
  <si>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</si>
  <si>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</si>
  <si>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</si>
  <si>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</si>
  <si>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</si>
  <si>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</si>
  <si>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</si>
  <si>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</si>
  <si>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</si>
  <si>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</si>
  <si>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</si>
  <si>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</si>
  <si>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</si>
  <si>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</si>
  <si>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</si>
  <si>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</si>
  <si>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</si>
  <si>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</si>
  <si>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</si>
  <si>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</si>
  <si>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</si>
  <si>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</si>
  <si>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</si>
  <si>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</si>
  <si>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</si>
  <si>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</si>
  <si>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</si>
  <si>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</si>
  <si>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</si>
  <si>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</si>
  <si>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</si>
  <si>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</si>
  <si>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</si>
  <si>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</si>
  <si>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</si>
  <si>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</si>
  <si>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</si>
  <si>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</si>
  <si>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</si>
  <si>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</si>
  <si>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</si>
  <si>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</si>
  <si>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</si>
  <si>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</si>
  <si>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</si>
  <si>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</si>
  <si>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</si>
  <si>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</si>
  <si>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</si>
  <si>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</si>
  <si>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</si>
  <si>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</si>
  <si>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</si>
  <si>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</si>
  <si>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</si>
  <si>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</si>
  <si>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</si>
  <si>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</si>
  <si>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</si>
  <si>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</si>
  <si>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</si>
  <si>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</si>
  <si>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</si>
  <si>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</si>
  <si>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</si>
  <si>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</si>
  <si>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</si>
  <si>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</si>
  <si>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</si>
  <si>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</si>
  <si>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</si>
  <si>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</si>
  <si>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</si>
  <si>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</si>
  <si>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</si>
  <si>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</si>
  <si>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</si>
  <si>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</si>
  <si>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</si>
  <si>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</si>
  <si>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</si>
  <si>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</si>
  <si>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</si>
  <si>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</si>
  <si>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</si>
  <si>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</si>
  <si>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</si>
  <si>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</si>
  <si>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</si>
  <si>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</si>
  <si>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</si>
  <si>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</si>
  <si>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</si>
  <si>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</si>
  <si>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</si>
  <si>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</si>
  <si>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</si>
  <si>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</si>
  <si>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</si>
  <si>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</si>
  <si>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</si>
  <si>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</si>
  <si>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</si>
  <si>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</si>
  <si>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</si>
  <si>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</si>
  <si>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</si>
  <si>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</si>
  <si>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</si>
  <si>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</si>
  <si>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</si>
  <si>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</si>
  <si>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</si>
  <si>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</si>
  <si>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</si>
  <si>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</si>
  <si>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</si>
  <si>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</si>
  <si>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</si>
  <si>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</si>
  <si>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</si>
  <si>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</si>
  <si>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</si>
  <si>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</si>
  <si>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</si>
  <si>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</si>
  <si>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</si>
  <si>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</si>
  <si>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</si>
  <si>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</si>
  <si>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</si>
  <si>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</si>
  <si>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</si>
  <si>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</si>
  <si>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</si>
  <si>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</si>
  <si>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</si>
  <si>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</si>
  <si>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</si>
  <si>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</si>
  <si>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</si>
  <si>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</si>
  <si>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</si>
  <si>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</si>
  <si>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</si>
  <si>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</si>
  <si>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</si>
  <si>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</si>
  <si>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</si>
  <si>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</si>
  <si>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</si>
  <si>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</si>
  <si>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</si>
  <si>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</si>
  <si>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</si>
  <si>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</si>
  <si>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</si>
  <si>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</si>
  <si>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</si>
  <si>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</si>
  <si>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</si>
  <si>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</si>
  <si>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</si>
  <si>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</si>
  <si>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</si>
  <si>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</si>
  <si>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</si>
  <si>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</si>
  <si>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</si>
  <si>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</si>
  <si>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</si>
  <si>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</si>
  <si>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</si>
  <si>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</si>
  <si>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</si>
  <si>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</si>
  <si>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</si>
  <si>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</si>
  <si>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</si>
  <si>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</si>
  <si>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</si>
  <si>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</si>
  <si>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</si>
  <si>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</si>
  <si>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</si>
  <si>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</si>
  <si>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</si>
  <si>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</si>
  <si>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</si>
  <si>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</si>
  <si>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</si>
  <si>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</si>
  <si>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</si>
  <si>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</si>
  <si>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</si>
  <si>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</si>
  <si>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</si>
  <si>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</si>
  <si>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</si>
  <si>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</si>
  <si>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</si>
  <si>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</si>
  <si>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</si>
  <si>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</si>
  <si>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</si>
  <si>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</si>
  <si>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</si>
  <si>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</si>
  <si>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</si>
  <si>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</si>
  <si>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</si>
  <si>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</si>
  <si>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</si>
  <si>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</si>
  <si>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</si>
  <si>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</si>
  <si>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</si>
  <si>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</si>
  <si>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</si>
  <si>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</si>
  <si>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</si>
  <si>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</si>
  <si>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</si>
  <si>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</si>
  <si>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</si>
  <si>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</si>
  <si>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</si>
  <si>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</si>
  <si>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</si>
  <si>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</si>
  <si>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</si>
  <si>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</si>
  <si>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</si>
  <si>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</si>
  <si>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</si>
  <si>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</si>
  <si>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</si>
  <si>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</si>
  <si>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</si>
  <si>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</si>
  <si>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</si>
  <si>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</si>
  <si>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</si>
  <si>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</si>
  <si>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</si>
  <si>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</si>
  <si>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</si>
  <si>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</si>
  <si>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</si>
  <si>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</si>
  <si>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</si>
  <si>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</si>
  <si>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</si>
  <si>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</si>
  <si>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</si>
  <si>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</si>
  <si>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</si>
  <si>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</si>
  <si>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</si>
  <si>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</si>
  <si>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</si>
  <si>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</si>
  <si>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</si>
  <si>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</si>
  <si>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</si>
  <si>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</si>
  <si>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</si>
  <si>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</si>
  <si>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</si>
  <si>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</si>
  <si>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</si>
  <si>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</si>
  <si>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</si>
  <si>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</si>
  <si>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</si>
  <si>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</si>
  <si>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</si>
  <si>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</si>
  <si>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</si>
  <si>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</si>
  <si>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</si>
  <si>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</si>
  <si>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</si>
  <si>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</si>
  <si>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</si>
  <si>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</si>
  <si>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</si>
  <si>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</si>
  <si>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</si>
  <si>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</si>
  <si>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</si>
  <si>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</si>
  <si>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</si>
  <si>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</si>
  <si>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</si>
  <si>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</si>
  <si>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</si>
  <si>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</si>
  <si>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</si>
  <si>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</si>
  <si>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</si>
  <si>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</si>
  <si>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</si>
  <si>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</si>
  <si>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</si>
  <si>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</si>
  <si>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</si>
  <si>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</si>
  <si>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</si>
  <si>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</si>
  <si>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</si>
  <si>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</si>
  <si>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</si>
  <si>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</si>
  <si>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</si>
  <si>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</si>
  <si>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</si>
  <si>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</si>
  <si>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</si>
  <si>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</si>
  <si>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</si>
  <si>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</si>
  <si>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</si>
  <si>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</si>
  <si>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</si>
  <si>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</si>
  <si>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</si>
  <si>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</si>
  <si>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</si>
  <si>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</si>
  <si>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</si>
  <si>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</si>
  <si>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</si>
  <si>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</si>
  <si>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</si>
  <si>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</si>
  <si>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</si>
  <si>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</si>
  <si>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</si>
  <si>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</si>
  <si>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</si>
  <si>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</si>
  <si>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</si>
  <si>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</si>
  <si>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</si>
  <si>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</si>
  <si>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</si>
  <si>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</si>
  <si>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</si>
  <si>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</si>
  <si>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</si>
  <si>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</si>
  <si>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</si>
  <si>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</si>
  <si>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</si>
  <si>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</si>
  <si>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</si>
  <si>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</si>
  <si>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</si>
  <si>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</si>
  <si>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</si>
  <si>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</si>
  <si>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</si>
  <si>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</si>
  <si>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</si>
  <si>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</si>
  <si>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</si>
  <si>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</si>
  <si>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</si>
  <si>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</si>
  <si>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</si>
  <si>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</si>
  <si>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</si>
  <si>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</si>
  <si>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</si>
  <si>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</si>
  <si>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</si>
  <si>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</si>
  <si>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</si>
  <si>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</si>
  <si>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</si>
  <si>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</si>
  <si>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</si>
  <si>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</si>
  <si>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</si>
  <si>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</si>
  <si>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</si>
  <si>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</si>
  <si>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</si>
  <si>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</si>
  <si>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</si>
  <si>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</si>
  <si>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</si>
  <si>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</si>
  <si>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</si>
  <si>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</si>
  <si>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</si>
  <si>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</si>
  <si>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</si>
  <si>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</si>
  <si>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</si>
  <si>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</si>
  <si>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</si>
  <si>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</si>
  <si>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</si>
  <si>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</si>
  <si>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</si>
  <si>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</si>
  <si>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</si>
  <si>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</si>
  <si>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</si>
  <si>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</si>
  <si>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</si>
  <si>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</si>
  <si>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</si>
  <si>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</si>
  <si>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</si>
  <si>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</si>
  <si>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</si>
  <si>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</si>
  <si>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</si>
  <si>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</si>
  <si>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</si>
  <si>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</si>
  <si>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</si>
  <si>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</si>
  <si>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</si>
  <si>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</si>
  <si>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</si>
  <si>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</si>
  <si>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</si>
  <si>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</si>
  <si>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</si>
  <si>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</si>
  <si>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</si>
  <si>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</si>
  <si>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</si>
  <si>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</si>
  <si>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</si>
  <si>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</si>
  <si>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</si>
  <si>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</si>
  <si>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</si>
  <si>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</si>
  <si>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</si>
  <si>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</si>
  <si>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</si>
  <si>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</si>
  <si>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</si>
  <si>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</si>
  <si>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</si>
  <si>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</si>
  <si>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</si>
  <si>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</si>
  <si>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</si>
  <si>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</si>
  <si>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</si>
  <si>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</si>
  <si>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</si>
  <si>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</si>
  <si>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</si>
  <si>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</si>
  <si>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</si>
  <si>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</si>
  <si>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</si>
  <si>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</si>
  <si>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</si>
  <si>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</si>
  <si>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</si>
  <si>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</si>
  <si>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</si>
  <si>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</si>
  <si>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</si>
  <si>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</si>
  <si>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</si>
  <si>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</si>
  <si>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</si>
  <si>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</si>
  <si>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</si>
  <si>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</si>
  <si>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</si>
  <si>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</si>
  <si>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</si>
  <si>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</si>
  <si>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</si>
  <si>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</si>
  <si>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</si>
  <si>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</si>
  <si>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</si>
  <si>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</si>
  <si>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</si>
  <si>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</si>
  <si>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</si>
  <si>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</si>
  <si>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</si>
  <si>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</si>
  <si>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</si>
  <si>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</si>
  <si>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</si>
  <si>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</si>
  <si>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</si>
  <si>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</si>
  <si>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</si>
  <si>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</si>
  <si>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</si>
  <si>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</si>
  <si>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</si>
  <si>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</si>
  <si>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</si>
  <si>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</si>
  <si>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</si>
  <si>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</si>
  <si>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</si>
  <si>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</si>
  <si>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</si>
  <si>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</si>
  <si>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</si>
  <si>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</si>
  <si>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</si>
  <si>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</si>
  <si>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</si>
  <si>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</si>
  <si>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</si>
  <si>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</si>
  <si>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</si>
  <si>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</si>
  <si>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</si>
  <si>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</si>
  <si>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</si>
  <si>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</si>
  <si>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</si>
  <si>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</si>
  <si>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</si>
  <si>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</si>
  <si>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</si>
  <si>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</si>
  <si>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</si>
  <si>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</si>
  <si>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</si>
  <si>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</si>
  <si>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</si>
  <si>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</si>
  <si>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</si>
  <si>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</si>
  <si>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</si>
  <si>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</si>
  <si>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</si>
  <si>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</si>
  <si>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</si>
  <si>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</si>
  <si>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</si>
  <si>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</si>
  <si>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</si>
  <si>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</si>
  <si>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</si>
  <si>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</si>
  <si>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</si>
  <si>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</si>
  <si>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</si>
  <si>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</si>
  <si>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</si>
  <si>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</si>
  <si>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</si>
  <si>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</si>
  <si>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</si>
  <si>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</si>
  <si>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</si>
  <si>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</si>
  <si>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</si>
  <si>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</si>
  <si>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</si>
  <si>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</si>
  <si>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</si>
  <si>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</si>
  <si>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</si>
  <si>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</si>
  <si>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</si>
  <si>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</si>
  <si>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</si>
  <si>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</si>
  <si>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</si>
  <si>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</si>
  <si>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</si>
  <si>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</si>
  <si>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</si>
  <si>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</si>
  <si>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</si>
  <si>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</si>
  <si>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</si>
  <si>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</si>
  <si>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</si>
  <si>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</si>
  <si>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</si>
  <si>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</si>
  <si>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</si>
  <si>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</si>
  <si>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</si>
  <si>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</si>
  <si>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</si>
  <si>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</si>
  <si>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</si>
  <si>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</si>
  <si>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</si>
  <si>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</si>
  <si>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</si>
  <si>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</si>
  <si>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</si>
  <si>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</si>
  <si>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</si>
  <si>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</si>
  <si>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</si>
  <si>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</si>
  <si>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</si>
  <si>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</si>
  <si>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</si>
  <si>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</si>
  <si>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</si>
  <si>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</si>
  <si>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</si>
  <si>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</si>
  <si>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</si>
  <si>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</si>
  <si>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</si>
  <si>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</si>
  <si>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</si>
  <si>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</si>
  <si>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</si>
  <si>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</si>
  <si>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</si>
  <si>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</si>
  <si>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</si>
  <si>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</si>
  <si>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</si>
  <si>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</si>
  <si>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</si>
  <si>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</si>
  <si>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</si>
  <si>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</si>
  <si>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</si>
  <si>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</si>
  <si>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</si>
  <si>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</si>
  <si>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</si>
  <si>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</si>
  <si>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</si>
  <si>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</si>
  <si>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</si>
  <si>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</si>
  <si>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</si>
  <si>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</si>
  <si>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</si>
  <si>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</si>
  <si>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</si>
  <si>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</si>
  <si>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</si>
  <si>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</si>
  <si>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</si>
  <si>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</si>
  <si>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</si>
  <si>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</si>
  <si>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</si>
  <si>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</si>
  <si>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</si>
  <si>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</si>
  <si>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</si>
  <si>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</si>
  <si>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</si>
  <si>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</si>
  <si>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</si>
  <si>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</si>
  <si>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</si>
  <si>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</si>
  <si>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</si>
  <si>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</si>
  <si>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</si>
  <si>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</si>
  <si>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</si>
  <si>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</si>
  <si>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</si>
  <si>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</si>
  <si>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</si>
  <si>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</si>
  <si>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</si>
  <si>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</si>
  <si>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</si>
  <si>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</si>
  <si>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</si>
  <si>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</si>
  <si>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</si>
  <si>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</si>
  <si>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</si>
  <si>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</si>
  <si>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</si>
  <si>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</si>
  <si>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</si>
  <si>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</si>
  <si>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</si>
  <si>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</si>
  <si>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</si>
  <si>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</si>
  <si>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</si>
  <si>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</si>
  <si>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</si>
  <si>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</si>
  <si>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</si>
  <si>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</si>
  <si>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</si>
  <si>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</si>
  <si>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</si>
  <si>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</si>
  <si>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</si>
  <si>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</si>
  <si>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</si>
  <si>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</si>
  <si>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</si>
  <si>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</si>
  <si>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</si>
  <si>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</si>
  <si>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</si>
  <si>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</si>
  <si>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</si>
  <si>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</si>
  <si>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</si>
  <si>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</si>
  <si>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</si>
  <si>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</si>
  <si>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</si>
  <si>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</si>
  <si>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</si>
  <si>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</si>
  <si>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</si>
  <si>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</si>
  <si>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</si>
  <si>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</si>
  <si>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</si>
  <si>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</si>
  <si>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</si>
  <si>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</si>
  <si>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</si>
  <si>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</si>
  <si>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</si>
  <si>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</si>
  <si>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</si>
  <si>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</si>
  <si>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</si>
  <si>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</si>
  <si>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</si>
  <si>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</si>
  <si>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</si>
  <si>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</si>
  <si>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</si>
  <si>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</si>
  <si>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</si>
  <si>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</si>
  <si>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</si>
  <si>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</si>
  <si>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</si>
  <si>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</si>
  <si>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</si>
  <si>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</si>
  <si>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</si>
  <si>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</si>
  <si>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</si>
  <si>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</si>
  <si>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</si>
  <si>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</si>
  <si>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</si>
  <si>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</si>
  <si>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</si>
  <si>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</si>
  <si>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</si>
  <si>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</si>
  <si>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</si>
  <si>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</si>
  <si>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</si>
  <si>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</si>
  <si>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</si>
  <si>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</si>
  <si>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</si>
  <si>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</si>
  <si>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</si>
  <si>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</si>
  <si>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</si>
  <si>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</si>
  <si>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</si>
  <si>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</si>
  <si>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</si>
  <si>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</si>
  <si>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</si>
  <si>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</si>
  <si>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</si>
  <si>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</si>
  <si>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</si>
  <si>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</si>
  <si>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</si>
  <si>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</si>
  <si>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</si>
  <si>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</si>
  <si>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</si>
  <si>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</si>
  <si>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</si>
  <si>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</si>
  <si>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</si>
  <si>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</si>
  <si>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</si>
  <si>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</si>
  <si>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</si>
  <si>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</si>
  <si>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</si>
  <si>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</si>
  <si>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</si>
  <si>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</si>
  <si>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</si>
  <si>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</si>
  <si>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</si>
  <si>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</si>
  <si>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</si>
  <si>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</si>
  <si>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</si>
  <si>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</si>
  <si>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</si>
  <si>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</si>
  <si>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</si>
  <si>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</si>
  <si>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</si>
  <si>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</si>
  <si>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</si>
  <si>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</si>
  <si>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</si>
  <si>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</si>
  <si>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</si>
  <si>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</si>
  <si>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</si>
  <si>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</si>
  <si>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</si>
  <si>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</si>
  <si>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</si>
  <si>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</si>
  <si>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</si>
  <si>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</si>
  <si>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</si>
  <si>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</si>
  <si>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</si>
  <si>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</si>
  <si>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</si>
  <si>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</si>
  <si>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</si>
  <si>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</si>
  <si>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</si>
  <si>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</si>
  <si>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</si>
  <si>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</si>
  <si>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</si>
  <si>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</si>
  <si>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</si>
  <si>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</si>
  <si>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</si>
  <si>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</si>
  <si>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</si>
  <si>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</si>
  <si>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</si>
  <si>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</si>
  <si>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</si>
  <si>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</si>
  <si>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</si>
  <si>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</si>
  <si>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</si>
  <si>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</si>
  <si>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</si>
  <si>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</si>
  <si>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</si>
  <si>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</si>
  <si>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</si>
  <si>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</si>
  <si>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</si>
  <si>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</si>
  <si>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</si>
  <si>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</si>
  <si>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</si>
  <si>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</si>
  <si>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</si>
  <si>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</si>
  <si>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</si>
  <si>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</si>
  <si>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</si>
  <si>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</si>
  <si>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</si>
  <si>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</si>
  <si>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</si>
  <si>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</si>
  <si>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</si>
  <si>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</si>
  <si>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</si>
  <si>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</si>
  <si>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</si>
  <si>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</si>
  <si>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</si>
  <si>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</si>
  <si>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</si>
  <si>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</si>
  <si>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</si>
  <si>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</si>
  <si>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</si>
  <si>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</si>
  <si>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</si>
  <si>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</si>
  <si>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</si>
  <si>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</si>
  <si>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</si>
  <si>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</si>
  <si>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</si>
  <si>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</si>
  <si>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</si>
  <si>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</si>
  <si>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</si>
  <si>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</si>
  <si>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</si>
  <si>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</si>
  <si>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</si>
  <si>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</si>
  <si>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</si>
  <si>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</si>
  <si>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</si>
  <si>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</si>
  <si>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</si>
  <si>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</si>
  <si>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</si>
  <si>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</si>
  <si>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</si>
  <si>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</si>
  <si>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</si>
  <si>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</si>
  <si>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</si>
  <si>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</si>
  <si>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</si>
  <si>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</si>
  <si>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</si>
  <si>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</si>
  <si>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</si>
  <si>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</si>
  <si>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</si>
  <si>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</si>
  <si>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</si>
  <si>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</si>
  <si>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</si>
  <si>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</si>
  <si>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</si>
  <si>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</si>
  <si>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</si>
  <si>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</si>
  <si>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</si>
  <si>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</si>
  <si>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</si>
  <si>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</si>
  <si>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</si>
  <si>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</si>
  <si>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</si>
  <si>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</si>
  <si>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</si>
  <si>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</si>
  <si>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</si>
  <si>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</si>
  <si>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</si>
  <si>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</si>
  <si>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</si>
  <si>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</si>
  <si>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</si>
  <si>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</si>
  <si>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</si>
  <si>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</si>
  <si>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</si>
  <si>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</si>
  <si>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</si>
  <si>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</si>
  <si>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</si>
  <si>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</si>
  <si>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</si>
  <si>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</si>
  <si>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</si>
  <si>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</si>
  <si>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</si>
  <si>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</si>
  <si>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</si>
  <si>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</si>
  <si>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</si>
  <si>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</si>
  <si>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</si>
  <si>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</si>
  <si>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</si>
  <si>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</si>
  <si>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</si>
  <si>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</si>
  <si>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</si>
  <si>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</si>
  <si>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</si>
  <si>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</si>
  <si>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</si>
  <si>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</si>
  <si>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</si>
  <si>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</si>
  <si>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</si>
  <si>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</si>
  <si>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</si>
  <si>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</si>
  <si>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</si>
  <si>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</si>
  <si>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</si>
  <si>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</si>
  <si>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</si>
  <si>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</si>
  <si>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</si>
  <si>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</si>
  <si>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</si>
  <si>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</si>
  <si>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</si>
  <si>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</si>
  <si>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</si>
  <si>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</si>
  <si>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</si>
  <si>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</si>
  <si>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</si>
  <si>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</si>
  <si>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</si>
  <si>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</si>
  <si>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</si>
  <si>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</si>
  <si>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</si>
  <si>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</si>
  <si>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</si>
  <si>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</si>
  <si>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</si>
  <si>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</si>
  <si>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</si>
  <si>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</si>
  <si>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</si>
  <si>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</si>
  <si>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</si>
  <si>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</si>
  <si>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</si>
  <si>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</si>
  <si>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</si>
  <si>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</si>
  <si>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</si>
  <si>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</si>
  <si>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</si>
  <si>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</si>
  <si>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</si>
  <si>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</si>
  <si>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</si>
  <si>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</si>
  <si>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</si>
  <si>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</si>
  <si>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</si>
  <si>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</si>
  <si>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</si>
  <si>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</si>
  <si>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</si>
  <si>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</si>
  <si>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</si>
  <si>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</si>
  <si>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</si>
  <si>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</si>
  <si>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</si>
  <si>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</si>
  <si>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</si>
  <si>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</si>
  <si>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</si>
  <si>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</si>
  <si>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</si>
  <si>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</si>
  <si>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</si>
  <si>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</si>
  <si>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</si>
  <si>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</si>
  <si>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</si>
  <si>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</si>
  <si>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</si>
  <si>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</si>
  <si>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</si>
  <si>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</si>
  <si>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</si>
  <si>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</si>
  <si>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</si>
  <si>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</si>
  <si>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</si>
  <si>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</si>
  <si>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</si>
  <si>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</si>
  <si>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</si>
  <si>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</si>
  <si>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</si>
  <si>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</si>
  <si>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</si>
  <si>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</si>
  <si>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</si>
  <si>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</si>
  <si>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</si>
  <si>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</si>
  <si>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</si>
  <si>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</si>
  <si>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</si>
  <si>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</si>
  <si>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</si>
  <si>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</si>
  <si>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</si>
  <si>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</si>
  <si>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</si>
  <si>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</si>
  <si>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</si>
  <si>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</si>
  <si>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</si>
  <si>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</si>
  <si>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</si>
  <si>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</si>
  <si>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</si>
  <si>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</si>
  <si>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</si>
  <si>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</si>
  <si>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</si>
  <si>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</si>
  <si>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</si>
  <si>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</si>
  <si>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</si>
  <si>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</si>
  <si>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</si>
  <si>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</si>
  <si>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</si>
  <si>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</si>
  <si>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</si>
  <si>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</si>
  <si>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</si>
  <si>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</si>
  <si>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</si>
  <si>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</si>
  <si>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</si>
  <si>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</si>
  <si>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</si>
  <si>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</si>
  <si>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</si>
  <si>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</si>
  <si>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</si>
  <si>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</si>
  <si>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</si>
  <si>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</si>
  <si>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</si>
  <si>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</si>
  <si>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</si>
  <si>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</si>
  <si>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</si>
  <si>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</si>
  <si>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</si>
  <si>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</si>
  <si>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</si>
  <si>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</si>
  <si>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</si>
  <si>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</si>
  <si>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</si>
  <si>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</si>
  <si>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</si>
  <si>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</si>
  <si>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</si>
  <si>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</si>
  <si>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</si>
  <si>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</si>
  <si>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</si>
  <si>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</si>
  <si>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</si>
  <si>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</si>
  <si>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</si>
  <si>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</si>
  <si>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</si>
  <si>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</si>
  <si>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</si>
  <si>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</si>
  <si>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</si>
  <si>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</si>
  <si>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</si>
  <si>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</si>
  <si>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</si>
  <si>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</si>
  <si>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</si>
  <si>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</si>
  <si>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</si>
  <si>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</si>
  <si>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</si>
  <si>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</si>
  <si>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</si>
  <si>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</si>
  <si>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</si>
  <si>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</si>
  <si>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</si>
  <si>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</si>
  <si>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</si>
  <si>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</si>
  <si>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</si>
  <si>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</si>
  <si>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</si>
  <si>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</si>
  <si>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</si>
  <si>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</si>
  <si>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</si>
  <si>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</si>
  <si>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</si>
  <si>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</si>
  <si>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</si>
  <si>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</si>
  <si>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</si>
  <si>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</si>
  <si>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</si>
  <si>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</si>
  <si>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</si>
  <si>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</si>
  <si>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</si>
  <si>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</si>
  <si>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</si>
  <si>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</si>
  <si>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</si>
  <si>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</si>
  <si>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</si>
  <si>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</si>
  <si>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</si>
  <si>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</si>
  <si>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</si>
  <si>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</si>
  <si>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</si>
  <si>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</si>
  <si>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</si>
  <si>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</si>
  <si>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</si>
  <si>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</si>
  <si>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</si>
  <si>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</si>
  <si>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</si>
  <si>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</si>
  <si>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</si>
  <si>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</si>
  <si>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</si>
  <si>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</si>
  <si>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</si>
  <si>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</si>
  <si>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</si>
  <si>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</si>
  <si>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</si>
  <si>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</si>
  <si>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</si>
  <si>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</si>
  <si>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</si>
  <si>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</si>
  <si>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</si>
  <si>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</si>
  <si>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</si>
  <si>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</si>
  <si>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</si>
  <si>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</si>
  <si>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</si>
  <si>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</si>
  <si>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</si>
  <si>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</si>
  <si>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</si>
  <si>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</si>
  <si>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</si>
  <si>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</si>
  <si>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</si>
  <si>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</si>
  <si>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</si>
  <si>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</si>
  <si>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</si>
  <si>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</si>
  <si>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</si>
  <si>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</si>
  <si>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</si>
  <si>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</si>
  <si>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</si>
  <si>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</si>
  <si>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</si>
  <si>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</si>
  <si>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</si>
  <si>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</si>
  <si>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</si>
  <si>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</si>
  <si>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</si>
  <si>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</si>
  <si>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</si>
  <si>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</si>
  <si>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</si>
  <si>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</si>
  <si>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</si>
  <si>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</si>
  <si>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</si>
  <si>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</si>
  <si>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</si>
  <si>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</si>
  <si>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</si>
  <si>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</si>
  <si>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</si>
  <si>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</si>
  <si>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</si>
  <si>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</si>
  <si>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</si>
  <si>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</si>
  <si>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</si>
  <si>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</si>
  <si>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</si>
  <si>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</si>
  <si>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</si>
  <si>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</si>
  <si>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</si>
  <si>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</si>
  <si>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</si>
  <si>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</si>
  <si>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</si>
  <si>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</si>
  <si>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</si>
  <si>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</si>
  <si>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</si>
  <si>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</si>
  <si>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</si>
  <si>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</si>
  <si>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</si>
  <si>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</si>
  <si>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</si>
  <si>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</si>
  <si>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</si>
  <si>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</si>
  <si>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</si>
  <si>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</si>
  <si>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</si>
  <si>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</si>
  <si>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</si>
  <si>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</si>
  <si>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</si>
  <si>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</si>
  <si>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</si>
  <si>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</si>
  <si>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</si>
  <si>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</si>
  <si>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</si>
  <si>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</si>
  <si>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</si>
  <si>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</si>
  <si>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</si>
  <si>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</si>
  <si>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</si>
  <si>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</si>
  <si>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</si>
  <si>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</si>
  <si>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</si>
  <si>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</si>
  <si>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</si>
  <si>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</si>
  <si>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</si>
  <si>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</si>
  <si>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</si>
  <si>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</si>
  <si>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</si>
  <si>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</si>
  <si>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</si>
  <si>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</si>
  <si>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</si>
  <si>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</si>
  <si>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</si>
  <si>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</si>
  <si>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</si>
  <si>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</si>
  <si>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</si>
  <si>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</si>
  <si>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</si>
  <si>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</si>
  <si>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</si>
  <si>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</si>
  <si>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</si>
  <si>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</si>
  <si>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</si>
  <si>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</si>
  <si>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</si>
  <si>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</si>
  <si>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</si>
  <si>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</si>
  <si>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</si>
  <si>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</si>
  <si>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</si>
  <si>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</si>
  <si>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</si>
  <si>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</si>
  <si>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</si>
  <si>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</si>
  <si>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</si>
  <si>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</si>
  <si>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</si>
  <si>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</si>
  <si>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</si>
  <si>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</si>
  <si>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</si>
  <si>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</si>
  <si>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</si>
  <si>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</si>
  <si>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</si>
  <si>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</si>
  <si>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</si>
  <si>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</si>
  <si>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</si>
  <si>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</si>
  <si>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</si>
  <si>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</si>
  <si>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</si>
  <si>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</si>
  <si>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</si>
  <si>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</si>
  <si>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</si>
  <si>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</si>
  <si>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</si>
  <si>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</si>
  <si>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</si>
  <si>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</si>
  <si>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</si>
  <si>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</si>
  <si>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</si>
  <si>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</si>
  <si>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</si>
  <si>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</si>
  <si>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</si>
  <si>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</si>
  <si>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</si>
  <si>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</si>
  <si>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</si>
  <si>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</si>
  <si>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</si>
  <si>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</si>
  <si>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</si>
  <si>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</si>
  <si>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</si>
  <si>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</si>
  <si>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</si>
  <si>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</si>
  <si>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</si>
  <si>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</si>
  <si>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</si>
  <si>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</si>
  <si>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</si>
  <si>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</si>
  <si>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</si>
  <si>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</si>
  <si>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</si>
  <si>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</si>
  <si>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</si>
  <si>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</si>
  <si>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</si>
  <si>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</si>
  <si>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</si>
  <si>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</si>
  <si>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</si>
  <si>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</si>
  <si>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</si>
  <si>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</si>
  <si>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</si>
  <si>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</si>
  <si>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</si>
  <si>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</si>
  <si>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</si>
  <si>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</si>
  <si>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</si>
  <si>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</si>
  <si>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</si>
  <si>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</si>
  <si>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</si>
  <si>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</si>
  <si>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</si>
  <si>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</si>
  <si>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</si>
  <si>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</si>
  <si>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</si>
  <si>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</si>
  <si>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</si>
  <si>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</si>
  <si>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</si>
  <si>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</si>
  <si>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</si>
  <si>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</si>
  <si>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</si>
  <si>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</si>
  <si>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</si>
  <si>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</si>
  <si>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</si>
  <si>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</si>
  <si>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</si>
  <si>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</si>
  <si>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</si>
  <si>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</si>
  <si>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</si>
  <si>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</si>
  <si>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</si>
  <si>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</si>
  <si>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</si>
  <si>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</si>
  <si>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</si>
  <si>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</si>
  <si>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</si>
  <si>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</si>
  <si>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</si>
  <si>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</si>
  <si>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</si>
  <si>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</si>
  <si>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</si>
  <si>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</si>
  <si>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</si>
  <si>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</si>
  <si>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</si>
  <si>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</si>
  <si>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</si>
  <si>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</si>
  <si>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</si>
  <si>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</si>
  <si>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</si>
  <si>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</si>
  <si>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</si>
  <si>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</si>
  <si>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</si>
  <si>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</si>
  <si>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</si>
  <si>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</si>
  <si>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</si>
  <si>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</si>
  <si>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</si>
  <si>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</si>
  <si>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</si>
  <si>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</si>
  <si>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</si>
  <si>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</si>
  <si>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</si>
  <si>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</si>
  <si>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</si>
  <si>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</si>
  <si>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</si>
  <si>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</si>
  <si>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</si>
  <si>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</si>
  <si>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</si>
  <si>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</si>
  <si>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</si>
  <si>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</si>
  <si>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</si>
  <si>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</si>
  <si>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</si>
  <si>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</si>
  <si>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</si>
  <si>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</si>
  <si>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</si>
  <si>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</si>
  <si>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</si>
  <si>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</si>
  <si>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</si>
  <si>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</si>
  <si>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</si>
  <si>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</si>
  <si>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</si>
  <si>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</si>
  <si>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</si>
  <si>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</si>
  <si>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</si>
  <si>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</si>
  <si>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</si>
  <si>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</si>
  <si>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</si>
  <si>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</si>
  <si>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</si>
  <si>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</si>
  <si>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</si>
  <si>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</si>
  <si>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</si>
  <si>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</si>
  <si>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</si>
  <si>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</si>
  <si>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</si>
  <si>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</si>
  <si>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</si>
  <si>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</si>
  <si>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</si>
  <si>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</si>
  <si>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</si>
  <si>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</si>
  <si>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</si>
  <si>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</si>
  <si>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</si>
  <si>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</si>
  <si>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</si>
  <si>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</si>
  <si>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</si>
  <si>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</si>
  <si>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</si>
  <si>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</si>
  <si>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</si>
  <si>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</si>
  <si>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</si>
  <si>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</si>
  <si>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</si>
  <si>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</si>
  <si>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</si>
  <si>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</si>
  <si>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</si>
  <si>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</si>
  <si>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</si>
  <si>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</si>
  <si>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</si>
  <si>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</si>
  <si>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</si>
  <si>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</si>
  <si>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</si>
  <si>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</si>
  <si>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</si>
  <si>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</si>
  <si>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</si>
  <si>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</si>
  <si>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</si>
  <si>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</si>
  <si>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</si>
  <si>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</si>
  <si>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</si>
  <si>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</si>
  <si>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</si>
  <si>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</si>
  <si>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</si>
  <si>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</si>
  <si>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</si>
  <si>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</si>
  <si>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</si>
  <si>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</si>
  <si>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</si>
  <si>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</si>
  <si>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</si>
  <si>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</si>
  <si>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</si>
  <si>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</si>
  <si>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</si>
  <si>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</si>
  <si>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</si>
  <si>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</si>
  <si>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</si>
  <si>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</si>
  <si>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</si>
  <si>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</si>
  <si>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</si>
  <si>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</si>
  <si>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</si>
  <si>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</si>
  <si>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</si>
  <si>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</si>
  <si>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</si>
  <si>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</si>
  <si>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</si>
  <si>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</si>
  <si>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</si>
  <si>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</si>
  <si>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</si>
  <si>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</si>
  <si>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</si>
  <si>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</si>
  <si>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</si>
  <si>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</si>
  <si>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</si>
  <si>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</si>
  <si>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</si>
  <si>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</si>
  <si>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</si>
  <si>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</si>
  <si>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</si>
  <si>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</si>
  <si>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</si>
  <si>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</si>
  <si>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</si>
  <si>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</si>
  <si>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</si>
  <si>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</si>
  <si>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</si>
  <si>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</si>
  <si>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</si>
  <si>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</si>
  <si>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</si>
  <si>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</si>
  <si>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</si>
  <si>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</si>
  <si>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</si>
  <si>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</si>
  <si>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</si>
  <si>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</si>
  <si>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</si>
  <si>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</si>
  <si>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</si>
  <si>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</si>
  <si>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</si>
  <si>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</si>
  <si>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</si>
  <si>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</si>
  <si>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</si>
  <si>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</si>
  <si>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</si>
  <si>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</si>
  <si>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</si>
  <si>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</si>
  <si>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</si>
  <si>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</si>
  <si>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</si>
  <si>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</si>
  <si>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</si>
  <si>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</si>
  <si>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</si>
  <si>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</si>
  <si>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</si>
  <si>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</si>
  <si>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</si>
  <si>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</si>
  <si>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</si>
  <si>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</si>
  <si>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</si>
  <si>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</si>
  <si>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</si>
  <si>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</si>
  <si>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</si>
  <si>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</si>
  <si>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</si>
  <si>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</si>
  <si>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</si>
  <si>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</si>
  <si>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</si>
  <si>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</si>
  <si>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</si>
  <si>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</si>
  <si>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</si>
  <si>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</si>
  <si>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</si>
  <si>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</si>
  <si>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</si>
  <si>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</si>
  <si>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</si>
  <si>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</si>
  <si>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</si>
  <si>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</si>
  <si>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</si>
  <si>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</si>
  <si>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</si>
  <si>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</si>
  <si>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</si>
  <si>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</si>
  <si>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</si>
  <si>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</si>
  <si>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</si>
  <si>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</si>
  <si>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</si>
  <si>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</si>
  <si>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</si>
  <si>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</si>
  <si>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</si>
  <si>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</si>
  <si>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</si>
  <si>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</si>
  <si>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</si>
  <si>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</si>
  <si>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</si>
  <si>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</si>
  <si>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</si>
  <si>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</si>
  <si>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</si>
  <si>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</si>
  <si>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</si>
  <si>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</si>
  <si>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</si>
  <si>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</si>
  <si>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</si>
  <si>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</si>
  <si>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</si>
  <si>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</si>
  <si>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</si>
  <si>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</si>
  <si>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</si>
  <si>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</si>
  <si>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</si>
  <si>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</si>
  <si>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</si>
  <si>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</si>
  <si>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</si>
  <si>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</si>
  <si>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</si>
  <si>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</si>
  <si>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</si>
  <si>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</si>
  <si>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</si>
  <si>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</si>
  <si>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</si>
  <si>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</si>
  <si>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</si>
  <si>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</si>
  <si>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</si>
  <si>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</si>
  <si>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</si>
  <si>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</si>
  <si>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</si>
  <si>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</si>
  <si>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</si>
  <si>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</si>
  <si>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</si>
  <si>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</si>
  <si>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</si>
  <si>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</si>
  <si>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</si>
  <si>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</si>
  <si>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</si>
  <si>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</si>
  <si>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</si>
  <si>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</si>
  <si>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</si>
  <si>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</si>
  <si>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</si>
  <si>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</si>
  <si>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</si>
  <si>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</si>
  <si>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</si>
  <si>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</si>
  <si>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</si>
  <si>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</si>
  <si>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</si>
  <si>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</si>
  <si>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</si>
  <si>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</si>
  <si>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</si>
  <si>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</si>
  <si>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</si>
  <si>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</si>
  <si>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</si>
  <si>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</si>
  <si>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</si>
  <si>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</si>
  <si>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</si>
  <si>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</si>
  <si>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</si>
  <si>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</si>
  <si>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</si>
  <si>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</si>
  <si>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</si>
  <si>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</si>
  <si>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</si>
  <si>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</si>
  <si>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</si>
  <si>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</si>
  <si>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</si>
  <si>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</si>
  <si>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</si>
  <si>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</si>
  <si>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</si>
  <si>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</si>
  <si>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</si>
  <si>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</si>
  <si>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</si>
  <si>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</si>
  <si>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</si>
  <si>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</si>
  <si>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</si>
  <si>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</si>
  <si>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</si>
  <si>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</si>
  <si>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</si>
  <si>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</si>
  <si>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</si>
  <si>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</si>
  <si>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</si>
  <si>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</si>
  <si>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</si>
  <si>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</si>
  <si>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</si>
  <si>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</si>
  <si>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</si>
  <si>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</si>
  <si>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</si>
  <si>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</si>
  <si>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</si>
  <si>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</si>
  <si>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</si>
  <si>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</si>
  <si>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</si>
  <si>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</si>
  <si>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</si>
  <si>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</si>
  <si>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</si>
  <si>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</si>
  <si>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</si>
  <si>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</si>
  <si>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</si>
  <si>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</si>
  <si>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</si>
  <si>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</si>
  <si>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</si>
  <si>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</si>
  <si>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</si>
  <si>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</si>
  <si>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</si>
  <si>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</si>
  <si>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</si>
  <si>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</si>
  <si>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</si>
  <si>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</si>
  <si>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</si>
  <si>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</si>
  <si>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</si>
  <si>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</si>
  <si>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</si>
  <si>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</si>
  <si>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</si>
  <si>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</si>
  <si>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</si>
  <si>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</si>
  <si>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</si>
  <si>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</si>
  <si>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</si>
  <si>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</si>
  <si>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</si>
  <si>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</si>
  <si>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</si>
  <si>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</si>
  <si>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</si>
  <si>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</si>
  <si>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</si>
  <si>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</si>
  <si>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</si>
  <si>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</si>
  <si>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</si>
  <si>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</si>
  <si>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</si>
  <si>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</si>
  <si>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</si>
  <si>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</si>
  <si>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</si>
  <si>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</si>
  <si>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</si>
  <si>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</si>
  <si>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</si>
  <si>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</si>
  <si>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</si>
  <si>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</si>
  <si>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</si>
  <si>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</si>
  <si>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</si>
  <si>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</si>
  <si>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</si>
  <si>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</si>
  <si>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</si>
  <si>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</si>
  <si>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</si>
  <si>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</si>
  <si>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</si>
  <si>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</si>
  <si>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</si>
  <si>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</si>
  <si>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</si>
  <si>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</si>
  <si>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</si>
  <si>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</si>
  <si>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</si>
  <si>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</si>
  <si>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</si>
  <si>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</si>
  <si>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</si>
  <si>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</si>
  <si>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</si>
  <si>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</si>
  <si>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</si>
  <si>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</si>
  <si>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</si>
  <si>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</si>
  <si>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</si>
  <si>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</si>
  <si>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</si>
  <si>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</si>
  <si>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</si>
  <si>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</si>
  <si>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</si>
  <si>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</si>
  <si>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</si>
  <si>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</si>
  <si>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</si>
  <si>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</si>
  <si>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</si>
  <si>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</si>
  <si>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</si>
  <si>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</si>
  <si>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</si>
  <si>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</si>
  <si>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</si>
  <si>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</si>
  <si>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</si>
  <si>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</si>
  <si>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</si>
  <si>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</si>
  <si>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</si>
  <si>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</si>
  <si>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</si>
  <si>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</si>
  <si>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</si>
  <si>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</si>
  <si>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</si>
  <si>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</si>
  <si>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</si>
  <si>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</si>
  <si>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</si>
  <si>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</si>
  <si>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</si>
  <si>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</si>
  <si>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</si>
  <si>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</si>
  <si>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</si>
  <si>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</si>
  <si>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</si>
  <si>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</si>
  <si>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</si>
  <si>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</si>
  <si>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</si>
  <si>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</si>
  <si>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</si>
  <si>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</si>
  <si>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</si>
  <si>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</si>
  <si>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</si>
  <si>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</si>
  <si>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</si>
  <si>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</si>
  <si>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</si>
  <si>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</si>
  <si>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</si>
  <si>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</si>
  <si>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</si>
  <si>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</si>
  <si>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</si>
  <si>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</si>
  <si>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</si>
  <si>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</si>
  <si>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</si>
  <si>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</si>
  <si>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</si>
  <si>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</si>
  <si>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</si>
  <si>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</si>
  <si>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</si>
  <si>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</si>
  <si>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</si>
  <si>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</si>
  <si>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</si>
  <si>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</si>
  <si>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</si>
  <si>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</si>
  <si>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</si>
  <si>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</si>
  <si>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</si>
  <si>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</si>
  <si>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</si>
  <si>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</si>
  <si>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</si>
  <si>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</si>
  <si>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</si>
  <si>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</si>
  <si>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</si>
  <si>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</si>
  <si>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</si>
  <si>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</si>
  <si>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</si>
  <si>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</si>
  <si>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</si>
  <si>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</si>
  <si>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</si>
  <si>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</si>
  <si>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</si>
  <si>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</si>
  <si>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</si>
  <si>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</si>
  <si>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</si>
  <si>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</si>
  <si>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</si>
  <si>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</si>
  <si>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</si>
  <si>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</si>
  <si>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</si>
  <si>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</si>
  <si>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</si>
  <si>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</si>
  <si>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</si>
  <si>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</si>
  <si>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</si>
  <si>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</si>
  <si>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</si>
  <si>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</si>
  <si>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</si>
  <si>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</si>
  <si>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</si>
  <si>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</si>
  <si>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</si>
  <si>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</si>
  <si>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</si>
  <si>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</si>
  <si>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</si>
  <si>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</si>
  <si>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</si>
  <si>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</si>
  <si>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</si>
  <si>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</si>
  <si>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</si>
  <si>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</si>
  <si>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</si>
  <si>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</si>
  <si>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</si>
  <si>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</si>
  <si>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</si>
  <si>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</si>
  <si>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</si>
  <si>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</si>
  <si>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</si>
  <si>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</si>
  <si>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</si>
  <si>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</si>
  <si>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</si>
  <si>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</si>
  <si>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</si>
  <si>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</si>
  <si>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</si>
  <si>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</si>
  <si>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</si>
  <si>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</si>
  <si>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</si>
  <si>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</si>
  <si>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</si>
  <si>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</si>
  <si>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</si>
  <si>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</si>
  <si>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</si>
  <si>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</si>
  <si>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</si>
  <si>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</si>
  <si>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</si>
  <si>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</si>
  <si>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</si>
  <si>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</si>
  <si>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</si>
  <si>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</si>
  <si>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</si>
  <si>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</si>
  <si>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</si>
  <si>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</si>
  <si>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</si>
  <si>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</si>
  <si>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</si>
  <si>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</si>
  <si>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</si>
  <si>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</si>
  <si>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</si>
  <si>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</si>
  <si>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</si>
  <si>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</si>
  <si>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</si>
  <si>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</si>
  <si>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</si>
  <si>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</si>
  <si>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</si>
  <si>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</si>
  <si>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</si>
  <si>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</si>
  <si>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</si>
  <si>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</si>
  <si>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</si>
  <si>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</si>
  <si>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</si>
  <si>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</si>
  <si>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</si>
  <si>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</si>
  <si>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</si>
  <si>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</si>
  <si>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</si>
  <si>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</si>
  <si>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</si>
  <si>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</si>
  <si>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</si>
  <si>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</si>
  <si>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</si>
  <si>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</si>
  <si>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</si>
  <si>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</si>
  <si>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</si>
  <si>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</si>
  <si>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</si>
  <si>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</si>
  <si>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</si>
  <si>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</si>
  <si>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</si>
  <si>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</si>
  <si>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</si>
  <si>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</si>
  <si>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</si>
  <si>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</si>
  <si>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</si>
  <si>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</si>
  <si>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</si>
  <si>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</si>
  <si>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</si>
  <si>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</si>
  <si>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</si>
  <si>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</si>
  <si>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</si>
  <si>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</si>
  <si>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</si>
  <si>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</si>
  <si>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</si>
  <si>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</si>
  <si>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</si>
  <si>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</si>
  <si>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</si>
  <si>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</si>
  <si>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</si>
  <si>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</si>
  <si>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</si>
  <si>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</si>
  <si>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</si>
  <si>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</si>
  <si>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</si>
  <si>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</si>
  <si>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</si>
  <si>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</si>
  <si>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</si>
  <si>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</si>
  <si>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</si>
  <si>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</si>
  <si>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</si>
  <si>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</si>
  <si>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</si>
  <si>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</si>
  <si>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</si>
  <si>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</si>
  <si>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</si>
  <si>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</si>
  <si>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</si>
  <si>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</si>
  <si>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</si>
  <si>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</si>
  <si>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</si>
  <si>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</si>
  <si>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</si>
  <si>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</si>
  <si>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</si>
  <si>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</si>
  <si>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</si>
  <si>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</si>
  <si>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</si>
  <si>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</si>
  <si>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</si>
  <si>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</si>
  <si>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</si>
  <si>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</si>
  <si>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</si>
  <si>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</si>
  <si>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</si>
  <si>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</si>
  <si>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</si>
  <si>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</si>
  <si>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</si>
  <si>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</si>
  <si>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</si>
  <si>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</si>
  <si>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</si>
  <si>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</si>
  <si>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</si>
  <si>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</si>
  <si>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</si>
  <si>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</si>
  <si>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</si>
  <si>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</si>
  <si>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</si>
  <si>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</si>
  <si>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</si>
  <si>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</si>
  <si>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</si>
  <si>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</si>
  <si>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</si>
  <si>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</si>
  <si>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</si>
  <si>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</si>
  <si>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</si>
  <si>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</si>
  <si>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</si>
  <si>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</si>
  <si>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</si>
  <si>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</si>
  <si>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</si>
  <si>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</si>
  <si>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</si>
  <si>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</si>
  <si>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</si>
  <si>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</si>
  <si>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</si>
  <si>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</si>
  <si>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</si>
  <si>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</si>
  <si>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</si>
  <si>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</si>
  <si>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</si>
  <si>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</si>
  <si>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</si>
  <si>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</si>
  <si>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</si>
  <si>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</si>
  <si>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</si>
  <si>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</si>
  <si>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</si>
  <si>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</si>
  <si>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</si>
  <si>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</si>
  <si>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</si>
  <si>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</si>
  <si>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</si>
  <si>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</si>
  <si>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</si>
  <si>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</si>
  <si>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</si>
  <si>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</si>
  <si>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</si>
  <si>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</si>
  <si>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</si>
  <si>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</si>
  <si>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</si>
  <si>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</si>
  <si>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</si>
  <si>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</si>
  <si>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</si>
  <si>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</si>
  <si>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</si>
  <si>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</si>
  <si>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</si>
  <si>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</si>
  <si>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</si>
  <si>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</si>
  <si>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</si>
  <si>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</si>
  <si>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</si>
  <si>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</si>
  <si>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</si>
  <si>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</si>
  <si>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</si>
  <si>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</si>
  <si>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</si>
  <si>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</si>
  <si>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</si>
  <si>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</si>
  <si>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</si>
  <si>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</si>
  <si>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</si>
  <si>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</si>
  <si>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</si>
  <si>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</si>
  <si>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</si>
  <si>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</si>
  <si>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</si>
  <si>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</si>
  <si>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</si>
  <si>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</si>
  <si>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</si>
  <si>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</si>
  <si>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</si>
  <si>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</si>
  <si>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</si>
  <si>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</si>
  <si>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</si>
  <si>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</si>
  <si>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</si>
  <si>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</si>
  <si>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</si>
  <si>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</si>
  <si>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</si>
  <si>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</si>
  <si>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</si>
  <si>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</si>
  <si>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</si>
  <si>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</si>
  <si>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</si>
  <si>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</si>
  <si>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</si>
  <si>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</si>
  <si>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</si>
  <si>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</si>
  <si>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</si>
  <si>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</si>
  <si>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</si>
  <si>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</si>
  <si>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</si>
  <si>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</si>
  <si>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</si>
  <si>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</si>
  <si>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</si>
  <si>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</si>
  <si>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</si>
  <si>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</si>
  <si>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</si>
  <si>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</si>
  <si>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</si>
  <si>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</si>
  <si>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</si>
  <si>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</si>
  <si>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</si>
  <si>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</si>
  <si>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</si>
  <si>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</si>
  <si>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</si>
  <si>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</si>
  <si>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</si>
  <si>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</si>
  <si>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</si>
  <si>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</si>
  <si>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</si>
  <si>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</si>
  <si>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</si>
  <si>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</si>
  <si>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</si>
  <si>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</si>
  <si>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</si>
  <si>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</si>
  <si>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</si>
  <si>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</si>
  <si>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</si>
  <si>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</si>
  <si>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</si>
  <si>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</si>
  <si>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</si>
  <si>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</si>
  <si>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</si>
  <si>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</si>
  <si>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</si>
  <si>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</si>
  <si>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</si>
  <si>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</si>
  <si>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</si>
  <si>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</si>
  <si>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</si>
  <si>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</si>
  <si>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</si>
  <si>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</si>
  <si>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</si>
  <si>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</si>
  <si>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</si>
  <si>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</si>
  <si>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</si>
  <si>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</si>
  <si>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</si>
  <si>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</si>
  <si>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</si>
  <si>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</si>
  <si>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</si>
  <si>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</si>
  <si>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</si>
  <si>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</si>
  <si>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</si>
  <si>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</si>
  <si>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</si>
  <si>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</si>
  <si>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</si>
  <si>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</si>
  <si>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</si>
  <si>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</si>
  <si>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</si>
  <si>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</si>
  <si>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</si>
  <si>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</si>
  <si>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</si>
  <si>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</si>
  <si>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</si>
  <si>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</si>
  <si>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</si>
  <si>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</si>
  <si>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</si>
  <si>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</si>
  <si>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</si>
  <si>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</si>
  <si>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</si>
  <si>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</si>
  <si>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</si>
  <si>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</si>
  <si>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</si>
  <si>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</si>
  <si>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</si>
  <si>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</si>
  <si>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</si>
  <si>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</si>
  <si>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</si>
  <si>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</si>
  <si>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</si>
  <si>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</si>
  <si>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</si>
  <si>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</si>
  <si>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</si>
  <si>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</si>
  <si>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</si>
  <si>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</si>
  <si>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</si>
  <si>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</si>
  <si>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</si>
  <si>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</si>
  <si>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</si>
  <si>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</si>
  <si>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</si>
  <si>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</si>
  <si>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</si>
  <si>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</si>
  <si>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</si>
  <si>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</si>
  <si>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</si>
  <si>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</si>
  <si>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</si>
  <si>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</si>
  <si>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</si>
  <si>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</si>
  <si>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</si>
  <si>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</si>
  <si>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</si>
  <si>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</si>
  <si>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</si>
  <si>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</si>
  <si>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</si>
  <si>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</si>
  <si>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</si>
  <si>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</si>
  <si>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</si>
  <si>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</si>
  <si>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</si>
  <si>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</si>
  <si>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</si>
  <si>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</si>
  <si>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</si>
  <si>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</si>
  <si>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</si>
  <si>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</si>
  <si>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</si>
  <si>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</si>
  <si>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</si>
  <si>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</si>
  <si>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</si>
  <si>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</si>
  <si>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</si>
  <si>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</si>
  <si>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</si>
  <si>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</si>
  <si>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</si>
  <si>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</si>
  <si>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</si>
  <si>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</si>
  <si>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</si>
  <si>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</si>
  <si>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</si>
  <si>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</si>
  <si>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</si>
  <si>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</si>
  <si>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</si>
  <si>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</si>
  <si>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</si>
  <si>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</si>
  <si>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</si>
  <si>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</si>
  <si>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</si>
  <si>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</si>
  <si>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</si>
  <si>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</si>
  <si>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</si>
  <si>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</si>
  <si>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</si>
  <si>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</si>
  <si>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</si>
  <si>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</si>
  <si>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</si>
  <si>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</si>
  <si>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</si>
  <si>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</si>
  <si>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</si>
  <si>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</si>
  <si>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</si>
  <si>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</si>
  <si>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</si>
  <si>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</si>
  <si>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</si>
  <si>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</si>
  <si>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</si>
  <si>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</si>
  <si>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</si>
  <si>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</si>
  <si>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</si>
  <si>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</si>
  <si>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</si>
  <si>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</si>
  <si>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</si>
  <si>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</si>
  <si>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</si>
  <si>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</si>
  <si>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</si>
  <si>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</si>
  <si>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</si>
  <si>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</si>
  <si>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</si>
  <si>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</si>
  <si>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</si>
  <si>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</si>
  <si>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</si>
  <si>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</si>
  <si>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</si>
  <si>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</si>
  <si>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</si>
  <si>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</si>
  <si>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</si>
  <si>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</si>
  <si>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</si>
  <si>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</si>
  <si>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</si>
  <si>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</si>
  <si>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</si>
  <si>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</si>
  <si>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</si>
  <si>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</si>
  <si>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</si>
  <si>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</si>
  <si>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</si>
  <si>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</si>
  <si>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</si>
  <si>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</si>
  <si>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</si>
  <si>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</si>
  <si>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</si>
  <si>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</si>
  <si>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</si>
  <si>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</si>
  <si>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</si>
  <si>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</si>
  <si>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</si>
  <si>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</si>
  <si>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</si>
  <si>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</si>
  <si>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</si>
  <si>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</si>
  <si>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</si>
  <si>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</si>
  <si>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</si>
  <si>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</si>
  <si>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</si>
  <si>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</si>
  <si>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</si>
  <si>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</si>
  <si>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</si>
  <si>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</si>
  <si>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</si>
  <si>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</si>
  <si>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</si>
  <si>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</si>
  <si>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</si>
  <si>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</si>
  <si>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</si>
  <si>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</si>
  <si>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</si>
  <si>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</si>
  <si>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</si>
  <si>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</si>
  <si>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</si>
  <si>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</si>
  <si>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</si>
  <si>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</si>
  <si>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</si>
  <si>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</si>
  <si>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</si>
  <si>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</si>
  <si>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</si>
  <si>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</si>
  <si>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</si>
  <si>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</si>
  <si>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</si>
  <si>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</si>
  <si>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</si>
  <si>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</si>
  <si>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</si>
  <si>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</si>
  <si>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</si>
  <si>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</si>
  <si>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</si>
  <si>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</si>
  <si>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</si>
  <si>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</si>
  <si>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</si>
  <si>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</si>
  <si>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</si>
  <si>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</si>
  <si>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</si>
  <si>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</si>
  <si>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</si>
  <si>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</si>
  <si>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</si>
  <si>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</si>
  <si>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</si>
  <si>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</si>
  <si>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</si>
  <si>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</si>
  <si>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</si>
  <si>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</si>
  <si>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</si>
  <si>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</si>
  <si>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</si>
  <si>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</si>
  <si>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</si>
  <si>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</si>
  <si>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</si>
  <si>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</si>
  <si>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</si>
  <si>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</si>
  <si>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</si>
  <si>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</si>
  <si>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</si>
  <si>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</si>
  <si>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</si>
  <si>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</si>
  <si>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</si>
  <si>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</si>
  <si>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</si>
  <si>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</si>
  <si>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</si>
  <si>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</si>
  <si>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</si>
  <si>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</si>
  <si>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</si>
  <si>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</si>
  <si>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</si>
  <si>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</si>
  <si>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</si>
  <si>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</si>
  <si>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</si>
  <si>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</si>
  <si>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</si>
  <si>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</si>
  <si>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</si>
  <si>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</si>
  <si>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</si>
  <si>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</si>
  <si>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</si>
  <si>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</si>
  <si>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</si>
  <si>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</si>
  <si>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</si>
  <si>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</si>
  <si>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</si>
  <si>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</si>
  <si>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</si>
  <si>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</si>
  <si>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</si>
  <si>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</si>
  <si>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</si>
  <si>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</si>
  <si>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</si>
  <si>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</si>
  <si>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</si>
  <si>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</si>
  <si>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</si>
  <si>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</si>
  <si>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</si>
  <si>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</si>
  <si>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</si>
  <si>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</si>
  <si>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</si>
  <si>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</si>
  <si>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</si>
  <si>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</si>
  <si>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</si>
  <si>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</si>
  <si>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</si>
  <si>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</si>
  <si>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</si>
  <si>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</si>
  <si>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</si>
  <si>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</si>
  <si>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</si>
  <si>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</si>
  <si>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</si>
  <si>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</si>
  <si>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</si>
  <si>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</si>
  <si>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</si>
  <si>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</si>
  <si>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</si>
  <si>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</si>
  <si>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</si>
  <si>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</si>
  <si>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</si>
  <si>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</si>
  <si>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</si>
  <si>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</si>
  <si>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</si>
  <si>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</si>
  <si>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</si>
  <si>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</si>
  <si>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</si>
  <si>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</si>
  <si>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</si>
  <si>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</si>
  <si>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</si>
  <si>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</si>
  <si>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</si>
  <si>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</si>
  <si>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</si>
  <si>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</si>
  <si>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</si>
  <si>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</si>
  <si>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</si>
  <si>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</si>
  <si>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</si>
  <si>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</si>
  <si>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</si>
  <si>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</si>
  <si>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</si>
  <si>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</si>
  <si>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</si>
  <si>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</si>
  <si>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</si>
  <si>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</si>
  <si>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</si>
  <si>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</si>
  <si>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</si>
  <si>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</si>
  <si>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</si>
  <si>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</si>
  <si>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</si>
  <si>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</si>
  <si>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</si>
  <si>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</si>
  <si>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</si>
  <si>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</si>
  <si>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</si>
  <si>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</si>
  <si>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</si>
  <si>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</si>
  <si>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</si>
  <si>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</si>
  <si>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</si>
  <si>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</si>
  <si>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</si>
  <si>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</si>
  <si>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</si>
  <si>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</si>
  <si>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</si>
  <si>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</si>
  <si>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</si>
  <si>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</si>
  <si>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</si>
  <si>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</si>
  <si>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</si>
  <si>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</si>
  <si>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</si>
  <si>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</si>
  <si>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</si>
  <si>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</si>
  <si>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</si>
  <si>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</si>
  <si>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</si>
  <si>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</si>
  <si>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</si>
  <si>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</si>
  <si>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</si>
  <si>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</si>
  <si>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</si>
  <si>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</si>
  <si>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</si>
  <si>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</si>
  <si>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</si>
  <si>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</si>
  <si>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</si>
  <si>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</si>
  <si>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</si>
  <si>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</si>
  <si>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</si>
  <si>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</si>
  <si>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</si>
  <si>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</si>
  <si>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</si>
  <si>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</si>
  <si>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</si>
  <si>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</si>
  <si>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</si>
  <si>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</si>
  <si>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</si>
  <si>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</si>
  <si>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</si>
  <si>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</si>
  <si>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</si>
  <si>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</si>
  <si>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</si>
  <si>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</si>
  <si>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</si>
  <si>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</si>
  <si>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</si>
  <si>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</si>
  <si>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</si>
  <si>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</si>
  <si>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</si>
  <si>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</si>
  <si>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</si>
  <si>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</si>
  <si>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</si>
  <si>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</si>
  <si>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</si>
  <si>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</si>
  <si>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</si>
  <si>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</si>
  <si>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</si>
  <si>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</si>
  <si>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</si>
  <si>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</si>
  <si>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</si>
  <si>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</si>
  <si>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</si>
  <si>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</si>
  <si>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</si>
  <si>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</si>
  <si>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</si>
  <si>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</si>
  <si>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</si>
  <si>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</si>
  <si>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</si>
  <si>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</si>
  <si>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</si>
  <si>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</si>
  <si>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</si>
  <si>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</si>
  <si>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</si>
  <si>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</si>
  <si>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</si>
  <si>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</si>
  <si>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</si>
  <si>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</si>
  <si>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</si>
  <si>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</si>
  <si>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</si>
  <si>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</si>
  <si>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</si>
  <si>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</si>
  <si>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</si>
  <si>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</si>
  <si>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</si>
  <si>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</si>
  <si>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</si>
  <si>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</si>
  <si>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</si>
  <si>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</si>
  <si>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</si>
  <si>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</si>
  <si>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</si>
  <si>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</si>
  <si>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</si>
  <si>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</si>
  <si>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</si>
  <si>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</si>
  <si>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</si>
  <si>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</si>
  <si>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</si>
  <si>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</si>
  <si>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</si>
  <si>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</si>
  <si>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</si>
  <si>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</si>
  <si>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</si>
  <si>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</si>
  <si>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</si>
  <si>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</si>
  <si>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</si>
  <si>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</si>
  <si>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</si>
  <si>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</si>
  <si>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</si>
  <si>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</si>
  <si>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</si>
  <si>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</si>
  <si>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</si>
  <si>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</si>
  <si>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</si>
  <si>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</si>
  <si>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</si>
  <si>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</si>
  <si>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</si>
  <si>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</si>
  <si>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</si>
  <si>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</si>
  <si>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</si>
  <si>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</si>
  <si>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</si>
  <si>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</si>
  <si>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</si>
  <si>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</si>
  <si>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</si>
  <si>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</si>
  <si>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</si>
  <si>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</si>
  <si>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</si>
  <si>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</si>
  <si>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</si>
  <si>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</si>
  <si>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</si>
  <si>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</si>
  <si>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</si>
  <si>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</si>
  <si>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</si>
  <si>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</si>
  <si>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</si>
  <si>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</si>
  <si>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</si>
  <si>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</si>
  <si>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</si>
  <si>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</si>
  <si>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</si>
  <si>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</si>
  <si>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</si>
  <si>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</si>
  <si>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</si>
  <si>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</si>
  <si>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</si>
  <si>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</si>
  <si>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</si>
  <si>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</si>
  <si>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</si>
  <si>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</si>
  <si>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</si>
  <si>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</si>
  <si>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</si>
  <si>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</si>
  <si>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</si>
  <si>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</si>
  <si>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</si>
  <si>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</si>
  <si>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</si>
  <si>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</si>
  <si>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</si>
  <si>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</si>
  <si>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</si>
  <si>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</si>
  <si>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</si>
  <si>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</si>
  <si>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</si>
  <si>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</si>
  <si>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</si>
  <si>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</si>
  <si>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</si>
  <si>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</si>
  <si>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</si>
  <si>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</si>
  <si>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</si>
  <si>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</si>
  <si>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</si>
  <si>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</si>
  <si>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</si>
  <si>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</si>
  <si>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</si>
  <si>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</si>
  <si>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</si>
  <si>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</si>
  <si>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</si>
  <si>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</si>
  <si>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</si>
  <si>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</si>
  <si>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</si>
  <si>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</si>
  <si>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</si>
  <si>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</si>
  <si>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</si>
  <si>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</si>
  <si>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</si>
  <si>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</si>
  <si>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</si>
  <si>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</si>
  <si>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</si>
  <si>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</si>
  <si>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</si>
  <si>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</si>
  <si>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</si>
  <si>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</si>
  <si>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</si>
  <si>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</si>
  <si>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</si>
  <si>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</si>
  <si>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</si>
  <si>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</si>
  <si>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</si>
  <si>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</si>
  <si>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</si>
  <si>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</si>
  <si>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</si>
  <si>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</si>
  <si>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</si>
  <si>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</si>
  <si>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</si>
  <si>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</si>
  <si>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</si>
  <si>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</si>
  <si>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</si>
  <si>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</si>
  <si>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</si>
  <si>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</si>
  <si>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</si>
  <si>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</si>
  <si>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</si>
  <si>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</si>
  <si>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</si>
  <si>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</si>
  <si>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</si>
  <si>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</si>
  <si>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</si>
  <si>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</si>
  <si>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</si>
  <si>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</si>
  <si>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</si>
  <si>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</si>
  <si>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</si>
  <si>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</si>
  <si>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</si>
  <si>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</si>
  <si>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</si>
  <si>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</si>
  <si>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</si>
  <si>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</si>
  <si>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</si>
  <si>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</si>
  <si>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</si>
  <si>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</si>
  <si>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</si>
  <si>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</si>
  <si>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</si>
  <si>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</si>
  <si>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</si>
  <si>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</si>
  <si>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</si>
  <si>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</si>
  <si>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</si>
  <si>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</si>
  <si>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</si>
  <si>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</si>
  <si>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</si>
  <si>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</si>
  <si>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</si>
  <si>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</si>
  <si>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</si>
  <si>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</si>
  <si>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</si>
  <si>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</si>
  <si>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</si>
  <si>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</si>
  <si>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</si>
  <si>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</si>
  <si>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</si>
  <si>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</si>
  <si>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</si>
  <si>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</si>
  <si>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</si>
  <si>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</si>
  <si>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</si>
  <si>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</si>
  <si>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</si>
  <si>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</si>
  <si>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</si>
  <si>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</si>
  <si>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</si>
  <si>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</si>
  <si>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</si>
  <si>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</si>
  <si>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</si>
  <si>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</si>
  <si>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</si>
  <si>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</si>
  <si>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</si>
  <si>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</si>
  <si>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</si>
  <si>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</si>
  <si>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</si>
  <si>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</si>
  <si>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</si>
  <si>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</si>
  <si>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</si>
  <si>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</si>
  <si>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</si>
  <si>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</si>
  <si>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</si>
  <si>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</si>
  <si>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</si>
  <si>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</si>
  <si>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</si>
  <si>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</si>
  <si>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</si>
  <si>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</si>
  <si>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</si>
  <si>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</si>
  <si>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</si>
  <si>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</si>
  <si>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</si>
  <si>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</si>
  <si>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</si>
  <si>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</si>
  <si>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</si>
  <si>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</si>
  <si>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</si>
  <si>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</si>
  <si>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</si>
  <si>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</si>
  <si>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</si>
  <si>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</si>
  <si>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</si>
  <si>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</si>
  <si>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</si>
  <si>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</si>
  <si>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</si>
  <si>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</si>
  <si>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</si>
  <si>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</si>
  <si>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</si>
  <si>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</si>
  <si>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</si>
  <si>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</si>
  <si>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</si>
  <si>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</si>
  <si>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</si>
  <si>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</si>
  <si>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</si>
  <si>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</si>
  <si>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</si>
  <si>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</si>
  <si>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</si>
  <si>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</si>
  <si>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</si>
  <si>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</si>
  <si>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</si>
  <si>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</si>
  <si>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</si>
  <si>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</si>
  <si>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</si>
  <si>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</si>
  <si>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</si>
  <si>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</si>
  <si>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</si>
  <si>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</si>
  <si>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</si>
  <si>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</si>
  <si>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</si>
  <si>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</si>
  <si>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</si>
  <si>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</si>
  <si>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</si>
  <si>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</si>
  <si>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</si>
  <si>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</si>
  <si>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</si>
  <si>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</si>
  <si>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</si>
  <si>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</si>
  <si>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</si>
  <si>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</si>
  <si>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</si>
  <si>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</si>
  <si>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</si>
  <si>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</si>
  <si>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</si>
  <si>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</si>
  <si>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</si>
  <si>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</si>
  <si>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</si>
  <si>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</si>
  <si>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</si>
  <si>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</si>
  <si>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</si>
  <si>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</si>
  <si>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</si>
  <si>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</si>
  <si>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</si>
  <si>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</si>
  <si>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</si>
  <si>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</si>
  <si>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</si>
  <si>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</si>
  <si>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</si>
  <si>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</si>
  <si>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</si>
  <si>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</si>
  <si>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</si>
  <si>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</si>
  <si>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</si>
  <si>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</si>
  <si>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</si>
  <si>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</si>
  <si>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</si>
  <si>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</si>
  <si>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</si>
  <si>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</si>
  <si>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</si>
  <si>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</si>
  <si>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</si>
  <si>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</si>
  <si>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</si>
  <si>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</si>
  <si>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</si>
  <si>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</si>
  <si>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</si>
  <si>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</si>
  <si>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</si>
  <si>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</si>
  <si>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</si>
  <si>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</si>
  <si>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</si>
  <si>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</si>
  <si>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</si>
  <si>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</si>
  <si>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</si>
  <si>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</si>
  <si>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</si>
  <si>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</si>
  <si>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</si>
  <si>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</si>
  <si>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</si>
  <si>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</si>
  <si>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</si>
  <si>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</si>
  <si>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</si>
  <si>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</si>
  <si>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</si>
  <si>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</si>
  <si>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</si>
  <si>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</si>
  <si>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</si>
  <si>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</si>
  <si>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</si>
  <si>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</si>
  <si>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</si>
  <si>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</si>
  <si>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</si>
  <si>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</si>
  <si>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</si>
  <si>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</si>
  <si>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</si>
  <si>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</si>
  <si>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</si>
  <si>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</si>
  <si>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</si>
  <si>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</si>
  <si>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</si>
  <si>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</si>
  <si>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</si>
  <si>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</si>
  <si>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</si>
  <si>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</si>
  <si>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</si>
  <si>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</si>
  <si>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</si>
  <si>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</si>
  <si>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</si>
  <si>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</si>
  <si>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</si>
  <si>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</si>
  <si>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</si>
  <si>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</si>
  <si>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</si>
  <si>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</si>
  <si>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</si>
  <si>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</si>
  <si>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</si>
  <si>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</si>
  <si>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</si>
  <si>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</si>
  <si>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</si>
  <si>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</si>
  <si>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</si>
  <si>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</si>
  <si>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</si>
  <si>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</si>
  <si>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</si>
  <si>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</si>
  <si>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</si>
  <si>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</si>
  <si>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</si>
  <si>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</si>
  <si>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</si>
  <si>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</si>
  <si>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</si>
  <si>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</si>
  <si>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</si>
  <si>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</si>
  <si>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</si>
  <si>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</si>
  <si>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</si>
  <si>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</si>
  <si>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</si>
  <si>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</si>
  <si>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</si>
  <si>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</si>
  <si>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</si>
  <si>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</si>
  <si>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</si>
  <si>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</si>
  <si>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</si>
  <si>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</si>
  <si>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</si>
  <si>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</si>
  <si>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</si>
  <si>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</si>
  <si>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</si>
  <si>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</si>
  <si>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</si>
  <si>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</si>
  <si>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</si>
  <si>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</si>
  <si>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</si>
  <si>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</si>
  <si>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</si>
  <si>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</si>
  <si>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</si>
  <si>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</si>
  <si>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</si>
  <si>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</si>
  <si>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</si>
  <si>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</si>
  <si>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</si>
  <si>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</si>
  <si>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</si>
  <si>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</si>
  <si>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</si>
  <si>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</si>
  <si>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</si>
  <si>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</si>
  <si>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</si>
  <si>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</si>
  <si>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</si>
  <si>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</si>
  <si>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</si>
  <si>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</si>
  <si>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</si>
  <si>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</si>
  <si>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</si>
  <si>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</si>
  <si>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</si>
  <si>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</si>
  <si>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</si>
  <si>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</si>
  <si>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</si>
  <si>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</si>
  <si>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</si>
  <si>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</si>
  <si>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</si>
  <si>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</si>
  <si>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</si>
  <si>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</si>
  <si>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</si>
  <si>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</si>
  <si>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</si>
  <si>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</si>
  <si>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</si>
  <si>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</si>
  <si>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</si>
  <si>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</si>
  <si>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</si>
  <si>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</si>
  <si>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</si>
  <si>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</si>
  <si>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</si>
  <si>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</si>
  <si>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</si>
  <si>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</si>
  <si>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</si>
  <si>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</si>
  <si>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</si>
  <si>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</si>
  <si>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</si>
  <si>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</si>
  <si>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</si>
  <si>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</si>
  <si>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</si>
  <si>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</si>
  <si>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</si>
  <si>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</si>
  <si>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</si>
  <si>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</si>
  <si>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</si>
  <si>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</si>
  <si>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</si>
  <si>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</si>
  <si>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</si>
  <si>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</si>
  <si>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</si>
  <si>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</si>
  <si>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</si>
  <si>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</si>
  <si>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</si>
  <si>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</si>
  <si>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</si>
  <si>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</si>
  <si>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</si>
  <si>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</si>
  <si>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</si>
  <si>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</si>
  <si>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</si>
  <si>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</si>
  <si>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</si>
  <si>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</si>
  <si>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</si>
  <si>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</si>
  <si>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</si>
  <si>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</si>
  <si>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</si>
  <si>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</si>
  <si>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</si>
  <si>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</si>
  <si>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</si>
  <si>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</si>
  <si>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</si>
  <si>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</si>
  <si>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</si>
  <si>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</si>
  <si>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</si>
  <si>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</si>
  <si>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</si>
  <si>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</si>
  <si>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</si>
  <si>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</si>
  <si>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</si>
  <si>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</si>
  <si>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</si>
  <si>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</si>
  <si>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</si>
  <si>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</si>
  <si>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</si>
  <si>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</si>
  <si>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</si>
  <si>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</si>
  <si>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</si>
  <si>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</si>
  <si>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</si>
  <si>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</si>
  <si>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</si>
  <si>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</si>
  <si>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</si>
  <si>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</si>
  <si>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</si>
  <si>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</si>
  <si>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</si>
  <si>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</si>
  <si>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</si>
  <si>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</si>
  <si>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</si>
  <si>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</si>
  <si>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</si>
  <si>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</si>
  <si>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</si>
  <si>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</si>
  <si>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</si>
  <si>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</si>
  <si>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</si>
  <si>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</si>
  <si>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</si>
  <si>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</si>
  <si>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</si>
  <si>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</si>
  <si>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</si>
  <si>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</si>
  <si>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</si>
  <si>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</si>
  <si>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</si>
  <si>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</si>
  <si>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</si>
  <si>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</si>
  <si>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</si>
  <si>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</si>
  <si>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</si>
  <si>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</si>
  <si>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</si>
  <si>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</si>
  <si>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</si>
  <si>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</si>
  <si>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</si>
  <si>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</si>
  <si>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</si>
  <si>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</si>
  <si>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</si>
  <si>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</si>
  <si>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</si>
  <si>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</si>
  <si>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</si>
  <si>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</si>
  <si>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</si>
  <si>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</si>
  <si>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</si>
  <si>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</si>
  <si>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</si>
  <si>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</si>
  <si>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</si>
  <si>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</si>
  <si>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</si>
  <si>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</si>
  <si>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</si>
  <si>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</si>
  <si>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</si>
  <si>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</si>
  <si>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</si>
  <si>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</si>
  <si>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</si>
  <si>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</si>
  <si>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</si>
  <si>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</si>
  <si>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</si>
  <si>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</si>
  <si>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</si>
  <si>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</si>
  <si>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</si>
  <si>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</si>
  <si>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</si>
  <si>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</si>
  <si>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</si>
  <si>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</si>
  <si>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</si>
  <si>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</si>
  <si>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</si>
  <si>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</si>
  <si>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</si>
  <si>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</si>
  <si>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</si>
  <si>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</si>
  <si>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</si>
  <si>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</si>
  <si>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</si>
  <si>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</si>
  <si>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</si>
  <si>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</si>
  <si>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</si>
  <si>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</si>
  <si>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</si>
  <si>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</si>
  <si>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</si>
  <si>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</si>
  <si>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</si>
  <si>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</si>
  <si>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</si>
  <si>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</si>
  <si>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</si>
  <si>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</si>
  <si>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</si>
  <si>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</si>
  <si>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</si>
  <si>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</si>
  <si>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</si>
  <si>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</si>
  <si>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</si>
  <si>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</si>
  <si>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</si>
  <si>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</si>
  <si>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</si>
  <si>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</si>
  <si>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</si>
  <si>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</si>
  <si>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</si>
  <si>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</si>
  <si>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</si>
  <si>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</si>
  <si>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</si>
  <si>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</si>
  <si>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</si>
  <si>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</si>
  <si>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</si>
  <si>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</si>
  <si>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</si>
  <si>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</si>
  <si>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</si>
  <si>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</si>
  <si>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</si>
  <si>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</si>
  <si>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</si>
  <si>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</si>
  <si>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</si>
  <si>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</si>
  <si>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</si>
  <si>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</si>
  <si>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</si>
  <si>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</si>
  <si>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</si>
  <si>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</si>
  <si>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</si>
  <si>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</si>
  <si>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</si>
  <si>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</si>
  <si>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</si>
  <si>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</si>
  <si>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</si>
  <si>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</si>
  <si>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</si>
  <si>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</si>
  <si>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</si>
  <si>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</si>
  <si>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</si>
  <si>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</si>
  <si>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</si>
  <si>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</si>
  <si>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</si>
  <si>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</si>
  <si>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</si>
  <si>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</si>
  <si>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</si>
  <si>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</si>
  <si>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</si>
  <si>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</si>
  <si>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</si>
  <si>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</si>
  <si>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</si>
  <si>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</si>
  <si>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</si>
  <si>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</si>
  <si>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</si>
  <si>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</si>
  <si>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</si>
  <si>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</si>
  <si>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</si>
  <si>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</si>
  <si>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</si>
  <si>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</si>
  <si>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</si>
  <si>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</si>
  <si>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</si>
  <si>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</si>
  <si>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</si>
  <si>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</si>
  <si>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</si>
  <si>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</si>
  <si>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</si>
  <si>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</si>
  <si>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</si>
  <si>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</si>
  <si>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</si>
  <si>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</si>
  <si>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</si>
  <si>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</si>
  <si>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</si>
  <si>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</si>
  <si>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</si>
  <si>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</si>
  <si>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</si>
  <si>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</si>
  <si>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</si>
  <si>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</si>
  <si>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</si>
  <si>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</si>
  <si>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</si>
  <si>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</si>
  <si>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</si>
  <si>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</si>
  <si>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</si>
  <si>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</si>
  <si>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</si>
  <si>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</si>
  <si>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</si>
  <si>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</si>
  <si>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</si>
  <si>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</si>
  <si>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</si>
  <si>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</si>
  <si>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</si>
  <si>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</si>
  <si>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</si>
  <si>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</si>
  <si>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</si>
  <si>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</si>
  <si>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</si>
  <si>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</si>
  <si>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</si>
  <si>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</si>
  <si>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</si>
  <si>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</si>
  <si>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</si>
  <si>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</si>
  <si>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</si>
  <si>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</si>
  <si>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</si>
  <si>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</si>
  <si>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</si>
  <si>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</si>
  <si>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</si>
  <si>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</si>
  <si>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</si>
  <si>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</si>
  <si>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</si>
  <si>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</si>
  <si>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</si>
  <si>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</si>
  <si>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</si>
  <si>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</si>
  <si>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</si>
  <si>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</si>
  <si>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</si>
  <si>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</si>
  <si>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</si>
  <si>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</si>
  <si>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</si>
  <si>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</si>
  <si>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</si>
  <si>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</si>
  <si>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</si>
  <si>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</si>
  <si>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</si>
  <si>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</si>
  <si>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</si>
  <si>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</si>
  <si>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</si>
  <si>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</si>
  <si>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</si>
  <si>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</si>
  <si>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</si>
  <si>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</si>
  <si>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</si>
  <si>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</si>
  <si>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</si>
  <si>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</si>
  <si>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</si>
  <si>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</si>
  <si>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</si>
  <si>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</si>
  <si>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</si>
  <si>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</si>
  <si>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</si>
  <si>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</si>
  <si>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</si>
  <si>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</si>
  <si>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</si>
  <si>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</si>
  <si>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</si>
  <si>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</si>
  <si>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</si>
  <si>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</si>
  <si>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</si>
  <si>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</si>
  <si>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</si>
  <si>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</si>
  <si>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</si>
  <si>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</si>
  <si>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</si>
  <si>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</si>
  <si>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</si>
  <si>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</si>
  <si>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</si>
  <si>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</si>
  <si>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</si>
  <si>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</si>
  <si>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</si>
  <si>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</si>
  <si>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</si>
  <si>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</si>
  <si>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</si>
  <si>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</si>
  <si>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</si>
  <si>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</si>
  <si>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</si>
  <si>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</si>
  <si>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</si>
  <si>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</si>
  <si>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</si>
  <si>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</si>
  <si>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</si>
  <si>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</si>
  <si>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</si>
  <si>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</si>
  <si>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</si>
  <si>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</si>
  <si>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</si>
  <si>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</si>
  <si>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</si>
  <si>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</si>
  <si>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</si>
  <si>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</si>
  <si>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</si>
  <si>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</si>
  <si>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</si>
  <si>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</si>
  <si>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</si>
  <si>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</si>
  <si>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</si>
  <si>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</si>
  <si>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</si>
  <si>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</si>
  <si>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</si>
  <si>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</si>
  <si>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</si>
  <si>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</si>
  <si>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</si>
  <si>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</si>
  <si>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</si>
  <si>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</si>
  <si>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</si>
  <si>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</si>
  <si>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</si>
  <si>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</si>
  <si>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</si>
  <si>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</si>
  <si>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</si>
  <si>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</si>
  <si>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</si>
  <si>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</si>
  <si>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</si>
  <si>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</si>
  <si>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</si>
  <si>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</si>
  <si>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</si>
  <si>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</si>
  <si>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</si>
  <si>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</si>
  <si>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</si>
  <si>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</si>
  <si>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</si>
  <si>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</si>
  <si>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</si>
  <si>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</si>
  <si>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</si>
  <si>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</si>
  <si>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</si>
  <si>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</si>
  <si>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</si>
  <si>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</si>
  <si>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</si>
  <si>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</si>
  <si>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</si>
  <si>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</si>
  <si>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</si>
  <si>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</si>
  <si>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</si>
  <si>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</si>
  <si>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</si>
  <si>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</si>
  <si>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</si>
  <si>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</si>
  <si>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</si>
  <si>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</si>
  <si>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</si>
  <si>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</si>
  <si>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</si>
  <si>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</si>
  <si>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</si>
  <si>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</si>
  <si>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</si>
  <si>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</si>
  <si>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</si>
  <si>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</si>
  <si>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</si>
  <si>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</si>
  <si>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</si>
  <si>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</si>
  <si>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</si>
  <si>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</si>
  <si>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</si>
  <si>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</si>
  <si>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</si>
  <si>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</si>
  <si>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</si>
  <si>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</si>
  <si>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</si>
  <si>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</si>
  <si>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</si>
  <si>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</si>
  <si>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</si>
  <si>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</si>
  <si>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</si>
  <si>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</si>
  <si>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</si>
  <si>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</si>
  <si>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</si>
  <si>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</si>
  <si>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</si>
  <si>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</si>
  <si>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</si>
  <si>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</si>
  <si>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</si>
  <si>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</si>
  <si>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</si>
  <si>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</si>
  <si>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</si>
  <si>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</si>
  <si>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</si>
  <si>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</si>
  <si>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</si>
  <si>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</si>
  <si>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</si>
  <si>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</si>
  <si>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</si>
  <si>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</si>
  <si>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</si>
  <si>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</si>
  <si>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</si>
  <si>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</si>
  <si>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</si>
  <si>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</si>
  <si>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</si>
  <si>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</si>
  <si>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</si>
  <si>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</si>
  <si>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</si>
  <si>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</si>
  <si>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</si>
  <si>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</si>
  <si>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</si>
  <si>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</si>
  <si>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</si>
  <si>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</si>
  <si>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</si>
  <si>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</si>
  <si>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</si>
  <si>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</si>
  <si>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</si>
  <si>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</si>
  <si>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</si>
  <si>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</si>
  <si>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</si>
  <si>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</si>
  <si>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</si>
  <si>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</si>
  <si>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</si>
  <si>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</si>
  <si>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</si>
  <si>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</si>
  <si>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</si>
  <si>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</si>
  <si>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</si>
  <si>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</si>
  <si>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</si>
  <si>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</si>
  <si>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</si>
  <si>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</si>
  <si>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</si>
  <si>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</si>
  <si>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</si>
  <si>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</si>
  <si>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</si>
  <si>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</si>
  <si>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</si>
  <si>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</si>
  <si>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</si>
  <si>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</si>
  <si>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</si>
  <si>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</si>
  <si>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</si>
  <si>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</si>
  <si>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</si>
  <si>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</si>
  <si>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</si>
  <si>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</si>
  <si>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</si>
  <si>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</si>
  <si>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</si>
  <si>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</si>
  <si>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</si>
  <si>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</si>
  <si>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</si>
  <si>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</si>
  <si>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</si>
  <si>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</si>
  <si>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</si>
  <si>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</si>
  <si>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</si>
  <si>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</si>
  <si>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</si>
  <si>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</si>
  <si>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</si>
  <si>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</si>
  <si>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</si>
  <si>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</si>
  <si>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</si>
  <si>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</si>
  <si>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</si>
  <si>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</si>
  <si>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</si>
  <si>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</si>
  <si>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</si>
  <si>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</si>
  <si>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</si>
  <si>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</si>
  <si>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</si>
  <si>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</si>
  <si>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</si>
  <si>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</si>
  <si>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</si>
  <si>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</si>
  <si>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</si>
  <si>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</si>
  <si>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</si>
  <si>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</si>
  <si>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</si>
  <si>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</si>
  <si>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</si>
  <si>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</si>
  <si>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</si>
  <si>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</si>
  <si>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</si>
  <si>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</si>
  <si>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</si>
  <si>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</si>
  <si>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</si>
  <si>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</si>
  <si>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</si>
  <si>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</si>
  <si>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</si>
  <si>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</si>
  <si>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</si>
  <si>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</si>
  <si>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</si>
  <si>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</si>
  <si>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</si>
  <si>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</si>
  <si>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</si>
  <si>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</si>
  <si>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</si>
  <si>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</si>
  <si>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</si>
  <si>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</si>
  <si>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</si>
  <si>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</si>
  <si>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</si>
  <si>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</si>
  <si>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</si>
  <si>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</si>
  <si>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</si>
  <si>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</si>
  <si>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</si>
  <si>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</si>
  <si>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</si>
  <si>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</si>
  <si>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</si>
  <si>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</si>
  <si>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</si>
  <si>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</si>
  <si>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</si>
  <si>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</si>
  <si>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</si>
  <si>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</si>
  <si>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</si>
  <si>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</si>
  <si>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</si>
  <si>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</si>
  <si>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</si>
  <si>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</si>
  <si>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</si>
  <si>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</si>
  <si>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</si>
  <si>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</si>
  <si>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</si>
  <si>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</si>
  <si>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</si>
  <si>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</si>
  <si>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</si>
  <si>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</si>
  <si>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</si>
  <si>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</si>
  <si>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</si>
  <si>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</si>
  <si>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</si>
  <si>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</si>
  <si>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</si>
  <si>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</si>
  <si>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</si>
  <si>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</si>
  <si>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</si>
  <si>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</si>
  <si>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</si>
  <si>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</si>
  <si>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</si>
  <si>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</si>
  <si>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</si>
  <si>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</si>
  <si>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</si>
  <si>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</si>
  <si>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</si>
  <si>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</si>
  <si>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</si>
  <si>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</si>
  <si>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</si>
  <si>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</si>
  <si>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</si>
  <si>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</si>
  <si>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</si>
  <si>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</si>
  <si>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</si>
  <si>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</si>
  <si>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</si>
  <si>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</si>
  <si>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</si>
  <si>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</si>
  <si>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</si>
  <si>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</si>
  <si>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</si>
  <si>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</si>
  <si>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</si>
  <si>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</si>
  <si>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</si>
  <si>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</si>
  <si>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</si>
  <si>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</si>
  <si>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</si>
  <si>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</si>
  <si>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</si>
  <si>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</si>
  <si>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</si>
  <si>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</si>
  <si>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</si>
  <si>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</si>
  <si>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</si>
  <si>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</si>
  <si>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</si>
  <si>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</si>
  <si>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</si>
  <si>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</si>
  <si>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</si>
  <si>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</si>
  <si>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</si>
  <si>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</si>
  <si>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</si>
  <si>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</si>
  <si>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</si>
  <si>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</si>
  <si>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</si>
  <si>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</si>
  <si>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</si>
  <si>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</si>
  <si>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</si>
  <si>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</si>
  <si>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</si>
  <si>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</si>
  <si>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</si>
  <si>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</si>
  <si>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</si>
  <si>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</si>
  <si>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</si>
  <si>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</si>
  <si>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</si>
  <si>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</si>
  <si>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</si>
  <si>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</si>
  <si>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</si>
  <si>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</si>
  <si>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</si>
  <si>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</si>
  <si>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</si>
  <si>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</si>
  <si>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</si>
  <si>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</si>
  <si>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</si>
  <si>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</si>
  <si>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</si>
  <si>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</si>
  <si>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</si>
  <si>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</si>
  <si>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</si>
  <si>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</si>
  <si>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</si>
  <si>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</si>
  <si>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</si>
  <si>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</si>
  <si>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</si>
  <si>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</si>
  <si>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</si>
  <si>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</si>
  <si>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</si>
  <si>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</si>
  <si>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</si>
  <si>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</si>
  <si>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</si>
  <si>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</si>
  <si>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</si>
  <si>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</si>
  <si>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</si>
  <si>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</si>
  <si>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</si>
  <si>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</si>
  <si>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</si>
  <si>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</si>
  <si>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</si>
  <si>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</si>
  <si>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</si>
  <si>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</si>
  <si>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</si>
  <si>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</si>
  <si>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</si>
  <si>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</si>
  <si>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</si>
  <si>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</si>
  <si>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</si>
  <si>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</si>
  <si>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</si>
  <si>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</si>
  <si>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</si>
  <si>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</si>
  <si>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</si>
  <si>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</si>
  <si>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</si>
  <si>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</si>
  <si>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</si>
  <si>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</si>
  <si>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</si>
  <si>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</si>
  <si>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</si>
  <si>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</si>
  <si>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</si>
  <si>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</si>
  <si>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</si>
  <si>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</si>
  <si>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</si>
  <si>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</si>
  <si>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</si>
  <si>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</si>
  <si>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</si>
  <si>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</si>
  <si>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</si>
  <si>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</si>
  <si>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</si>
  <si>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</si>
  <si>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</si>
  <si>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</si>
  <si>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</si>
  <si>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</si>
  <si>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</si>
  <si>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</si>
  <si>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</si>
  <si>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</si>
  <si>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</si>
  <si>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</si>
  <si>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</si>
  <si>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</si>
  <si>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</si>
  <si>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</si>
  <si>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</si>
  <si>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</si>
  <si>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</si>
  <si>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</si>
  <si>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</si>
  <si>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</si>
  <si>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</si>
  <si>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</si>
  <si>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</si>
  <si>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</si>
  <si>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</si>
  <si>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</si>
  <si>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</si>
  <si>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</si>
  <si>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</si>
  <si>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</si>
  <si>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</si>
  <si>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</si>
  <si>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</si>
  <si>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</si>
  <si>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</si>
  <si>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</si>
  <si>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</si>
  <si>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</si>
  <si>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</si>
  <si>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</si>
  <si>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</si>
  <si>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</si>
  <si>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</si>
  <si>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</si>
  <si>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</si>
  <si>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</si>
  <si>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</si>
  <si>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</si>
  <si>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</si>
  <si>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</si>
  <si>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</si>
  <si>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</si>
  <si>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</si>
  <si>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</si>
  <si>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</si>
  <si>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</si>
  <si>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</si>
  <si>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</si>
  <si>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</si>
  <si>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</si>
  <si>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</si>
  <si>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</si>
  <si>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</si>
  <si>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</si>
  <si>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</si>
  <si>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</si>
  <si>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</si>
  <si>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</si>
  <si>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</si>
  <si>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</si>
  <si>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</si>
  <si>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</si>
  <si>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</si>
  <si>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</si>
  <si>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</si>
  <si>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</si>
  <si>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</si>
  <si>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</si>
  <si>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</si>
  <si>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</si>
  <si>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</si>
  <si>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</si>
  <si>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</si>
  <si>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</si>
  <si>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</si>
  <si>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</si>
  <si>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</si>
  <si>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</si>
  <si>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</si>
  <si>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</si>
  <si>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</si>
  <si>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</si>
  <si>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</si>
  <si>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</si>
  <si>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</si>
  <si>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</si>
  <si>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</si>
  <si>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</si>
  <si>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</si>
  <si>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</si>
  <si>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</si>
  <si>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</si>
  <si>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</si>
  <si>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</si>
  <si>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</si>
  <si>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</si>
  <si>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</si>
  <si>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</si>
  <si>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</si>
  <si>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</si>
  <si>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</si>
  <si>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</si>
  <si>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</si>
  <si>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</si>
  <si>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</si>
  <si>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</si>
  <si>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</si>
  <si>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</si>
  <si>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</si>
  <si>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</si>
  <si>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</si>
  <si>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</si>
  <si>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</si>
  <si>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</si>
  <si>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</si>
  <si>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</si>
  <si>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</si>
  <si>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</si>
  <si>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</si>
  <si>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</si>
  <si>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</si>
  <si>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</si>
  <si>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</si>
  <si>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</si>
  <si>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</si>
  <si>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</si>
  <si>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</si>
  <si>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</si>
  <si>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</si>
  <si>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</si>
  <si>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</si>
  <si>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</si>
  <si>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</si>
  <si>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</si>
  <si>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</si>
  <si>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</si>
  <si>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</si>
  <si>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</si>
  <si>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</si>
  <si>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</si>
  <si>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</si>
  <si>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</si>
  <si>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</si>
  <si>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</si>
  <si>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</si>
  <si>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</si>
  <si>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</si>
  <si>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</si>
  <si>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</si>
  <si>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</si>
  <si>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</si>
  <si>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</si>
  <si>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</si>
  <si>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</si>
  <si>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</si>
  <si>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</si>
  <si>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</si>
  <si>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</si>
  <si>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</si>
  <si>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</si>
  <si>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</si>
  <si>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</si>
  <si>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</si>
  <si>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</si>
  <si>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</si>
  <si>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</si>
  <si>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</si>
  <si>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</si>
  <si>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</si>
  <si>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</si>
  <si>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</si>
  <si>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</si>
  <si>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</si>
  <si>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</si>
  <si>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</si>
  <si>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</si>
  <si>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</si>
  <si>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</si>
  <si>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</si>
  <si>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</si>
  <si>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</si>
  <si>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</si>
  <si>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</si>
  <si>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</si>
  <si>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</si>
  <si>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</si>
  <si>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</si>
  <si>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</si>
  <si>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</si>
  <si>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</si>
  <si>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</si>
  <si>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</si>
  <si>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</si>
  <si>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</si>
  <si>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</si>
  <si>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</si>
  <si>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</si>
  <si>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</si>
  <si>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</si>
  <si>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</si>
  <si>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</si>
  <si>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</si>
  <si>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</si>
  <si>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</si>
  <si>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</si>
  <si>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</si>
  <si>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</si>
  <si>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</si>
  <si>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</si>
  <si>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</si>
  <si>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</si>
  <si>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</si>
  <si>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</si>
  <si>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</si>
  <si>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</si>
  <si>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</si>
  <si>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</si>
  <si>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</si>
  <si>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</si>
  <si>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</si>
  <si>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</si>
  <si>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</si>
  <si>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</si>
  <si>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</si>
  <si>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</si>
  <si>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</si>
  <si>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</si>
  <si>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</si>
  <si>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</si>
  <si>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</si>
  <si>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</si>
  <si>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</si>
  <si>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</si>
  <si>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</si>
  <si>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</si>
  <si>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</si>
  <si>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</si>
  <si>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</si>
  <si>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</si>
  <si>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</si>
  <si>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</si>
  <si>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</si>
  <si>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</si>
  <si>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</si>
  <si>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</si>
  <si>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</si>
  <si>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</si>
  <si>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</si>
  <si>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</si>
  <si>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</si>
  <si>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</si>
  <si>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</si>
  <si>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</si>
  <si>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</si>
  <si>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</si>
  <si>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</si>
  <si>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</si>
  <si>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</si>
  <si>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</si>
  <si>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</si>
  <si>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</si>
  <si>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</si>
  <si>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</si>
  <si>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</si>
  <si>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</si>
  <si>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</si>
  <si>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</si>
  <si>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</si>
  <si>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</si>
  <si>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</si>
  <si>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</si>
  <si>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</si>
  <si>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</si>
  <si>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</si>
  <si>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</si>
  <si>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</si>
  <si>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</si>
  <si>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</si>
  <si>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</si>
  <si>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</si>
  <si>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</si>
  <si>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</si>
  <si>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</si>
  <si>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</si>
  <si>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</si>
  <si>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</si>
  <si>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</si>
  <si>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</si>
  <si>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</si>
  <si>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</si>
  <si>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</si>
  <si>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</si>
  <si>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</si>
  <si>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</si>
  <si>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</si>
  <si>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</si>
  <si>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</si>
  <si>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</si>
  <si>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</si>
  <si>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</si>
  <si>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</si>
  <si>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</si>
  <si>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</si>
  <si>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</si>
  <si>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</si>
  <si>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</si>
  <si>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</si>
  <si>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</si>
  <si>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</si>
  <si>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</si>
  <si>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</si>
  <si>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</si>
  <si>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</si>
  <si>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</si>
  <si>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</si>
  <si>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</si>
  <si>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</si>
  <si>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</si>
  <si>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</si>
  <si>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</si>
  <si>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</si>
  <si>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</si>
  <si>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</si>
  <si>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</si>
  <si>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</si>
  <si>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</si>
  <si>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</si>
  <si>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</si>
  <si>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</si>
  <si>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</si>
  <si>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</si>
  <si>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</si>
  <si>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</si>
  <si>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</si>
  <si>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</si>
  <si>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</si>
  <si>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</si>
  <si>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</si>
  <si>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</si>
  <si>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</si>
  <si>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</si>
  <si>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</si>
  <si>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</si>
  <si>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</si>
  <si>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</si>
  <si>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</si>
  <si>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</si>
  <si>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</si>
  <si>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</si>
  <si>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</si>
  <si>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</si>
  <si>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</si>
  <si>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</si>
  <si>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</si>
  <si>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</si>
  <si>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</si>
  <si>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</si>
  <si>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</si>
  <si>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</si>
  <si>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</si>
  <si>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</si>
  <si>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</si>
  <si>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</si>
  <si>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</si>
  <si>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</si>
  <si>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</si>
  <si>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</si>
  <si>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</si>
  <si>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</si>
  <si>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</si>
  <si>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</si>
  <si>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</si>
  <si>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</si>
  <si>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</si>
  <si>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</si>
  <si>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</si>
  <si>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</si>
  <si>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</si>
  <si>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</si>
  <si>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</si>
  <si>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</si>
  <si>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</si>
  <si>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</si>
  <si>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</si>
  <si>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</si>
  <si>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</si>
  <si>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</si>
  <si>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</si>
  <si>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</si>
  <si>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</si>
  <si>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</si>
  <si>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</si>
  <si>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</si>
  <si>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</si>
  <si>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</si>
  <si>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</si>
  <si>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</si>
  <si>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</si>
  <si>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</si>
  <si>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</si>
  <si>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</si>
  <si>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</si>
  <si>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</si>
  <si>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</si>
  <si>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</si>
  <si>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</si>
  <si>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</si>
  <si>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</si>
  <si>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</si>
  <si>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</si>
  <si>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</si>
  <si>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</si>
  <si>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</si>
  <si>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</si>
  <si>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</si>
  <si>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</si>
  <si>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</si>
  <si>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</si>
  <si>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</si>
  <si>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</si>
  <si>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</si>
  <si>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</si>
  <si>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</si>
  <si>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</si>
  <si>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</si>
  <si>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</si>
  <si>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</si>
  <si>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</si>
  <si>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</si>
  <si>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</si>
  <si>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</si>
  <si>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</si>
  <si>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</si>
  <si>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</si>
  <si>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</si>
  <si>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</si>
  <si>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</si>
  <si>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</si>
  <si>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</si>
  <si>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</si>
  <si>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</si>
  <si>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</si>
  <si>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</si>
  <si>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</si>
  <si>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</si>
  <si>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</si>
  <si>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</si>
  <si>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</si>
  <si>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</si>
  <si>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</si>
  <si>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</si>
  <si>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</si>
  <si>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</si>
  <si>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</si>
  <si>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</si>
  <si>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</si>
  <si>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</si>
  <si>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</si>
  <si>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</si>
  <si>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</si>
  <si>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</si>
  <si>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</si>
  <si>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</si>
  <si>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</si>
  <si>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</si>
  <si>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</si>
  <si>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</si>
  <si>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</si>
  <si>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</si>
  <si>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</si>
  <si>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</si>
  <si>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</si>
  <si>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</si>
  <si>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</si>
  <si>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</si>
  <si>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</si>
  <si>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</si>
  <si>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</si>
  <si>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</si>
  <si>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</si>
  <si>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</si>
  <si>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</si>
  <si>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</si>
  <si>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</si>
  <si>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</si>
  <si>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</si>
  <si>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</si>
  <si>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</si>
  <si>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</si>
  <si>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</si>
  <si>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</si>
  <si>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</si>
  <si>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</si>
  <si>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</si>
  <si>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</si>
  <si>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</si>
  <si>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</si>
  <si>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</si>
  <si>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</si>
  <si>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</si>
  <si>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</si>
  <si>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</si>
  <si>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</si>
  <si>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</si>
  <si>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</si>
  <si>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</si>
  <si>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</si>
  <si>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</si>
  <si>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</si>
  <si>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</si>
  <si>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</si>
  <si>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</si>
  <si>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</si>
  <si>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</si>
  <si>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</si>
  <si>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</si>
  <si>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</si>
  <si>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</si>
  <si>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</si>
  <si>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</si>
  <si>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</si>
  <si>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</si>
  <si>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</si>
  <si>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</si>
  <si>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</si>
  <si>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</si>
  <si>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</si>
  <si>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</si>
  <si>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</si>
  <si>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</si>
  <si>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</si>
  <si>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</si>
  <si>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</si>
  <si>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</si>
  <si>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</si>
  <si>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</si>
  <si>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</si>
  <si>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</si>
  <si>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</si>
  <si>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</si>
  <si>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</si>
  <si>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</si>
  <si>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</si>
  <si>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</si>
  <si>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</si>
  <si>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</si>
  <si>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</si>
  <si>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</si>
  <si>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</si>
  <si>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</si>
  <si>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</si>
  <si>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</si>
  <si>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</si>
  <si>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</si>
  <si>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</si>
  <si>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</si>
  <si>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</si>
  <si>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</si>
  <si>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</si>
  <si>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</si>
  <si>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</si>
  <si>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</si>
  <si>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</si>
  <si>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</si>
  <si>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</si>
  <si>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</si>
  <si>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</si>
  <si>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</si>
  <si>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</si>
  <si>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</si>
  <si>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</si>
  <si>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</si>
  <si>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</si>
  <si>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</si>
  <si>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</si>
  <si>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</si>
  <si>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</si>
  <si>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</si>
  <si>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</si>
  <si>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</si>
  <si>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</si>
  <si>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</si>
  <si>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</si>
  <si>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</si>
  <si>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</si>
  <si>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</si>
  <si>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</si>
  <si>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</si>
  <si>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</si>
  <si>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</si>
  <si>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</si>
  <si>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</si>
  <si>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</si>
  <si>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</si>
  <si>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</si>
  <si>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</si>
  <si>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</si>
  <si>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</si>
  <si>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</si>
  <si>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</si>
  <si>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</si>
  <si>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</si>
  <si>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</si>
  <si>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</si>
  <si>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</si>
  <si>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</si>
  <si>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</si>
  <si>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</si>
  <si>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</si>
  <si>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</si>
  <si>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</si>
  <si>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</si>
  <si>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</si>
  <si>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</si>
  <si>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</si>
  <si>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</si>
  <si>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</si>
  <si>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</si>
  <si>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</si>
  <si>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</si>
  <si>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</si>
  <si>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</si>
  <si>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</si>
  <si>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</si>
  <si>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</si>
  <si>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</si>
  <si>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</si>
  <si>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</si>
  <si>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</si>
  <si>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</si>
  <si>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</si>
  <si>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</si>
  <si>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</si>
  <si>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</si>
  <si>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</si>
  <si>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</si>
  <si>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</si>
  <si>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</si>
  <si>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</si>
  <si>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</si>
  <si>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</si>
  <si>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</si>
  <si>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</si>
  <si>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</si>
  <si>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</si>
  <si>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</si>
  <si>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</si>
  <si>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</si>
  <si>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</si>
  <si>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</si>
  <si>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</si>
  <si>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</si>
  <si>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</si>
  <si>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</si>
  <si>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</si>
  <si>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</si>
  <si>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</si>
  <si>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</si>
  <si>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</si>
  <si>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</si>
  <si>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</si>
  <si>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</si>
  <si>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</si>
  <si>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</si>
  <si>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</si>
  <si>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</si>
  <si>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</si>
  <si>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</si>
  <si>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</si>
  <si>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</si>
  <si>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</si>
  <si>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</si>
  <si>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</si>
  <si>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</si>
  <si>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</si>
  <si>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</si>
  <si>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</si>
  <si>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</si>
  <si>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</si>
  <si>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</si>
  <si>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</si>
  <si>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</si>
  <si>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</si>
  <si>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</si>
  <si>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</si>
  <si>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</si>
  <si>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</si>
  <si>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</si>
  <si>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</si>
  <si>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</si>
  <si>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</si>
  <si>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</si>
  <si>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</si>
  <si>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</si>
  <si>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</si>
  <si>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</si>
  <si>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</si>
  <si>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</si>
  <si>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</si>
  <si>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</si>
  <si>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</si>
  <si>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</si>
  <si>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</si>
  <si>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</si>
  <si>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</si>
  <si>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</si>
  <si>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</si>
  <si>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</si>
  <si>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</si>
  <si>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</si>
  <si>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</si>
  <si>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</si>
  <si>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</si>
  <si>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</si>
  <si>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</si>
  <si>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</si>
  <si>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</si>
  <si>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</si>
  <si>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</si>
  <si>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</si>
  <si>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</si>
  <si>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</si>
  <si>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</si>
  <si>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</si>
  <si>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</si>
  <si>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</si>
  <si>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</si>
  <si>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</si>
  <si>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</si>
  <si>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</si>
  <si>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</si>
  <si>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</si>
  <si>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</si>
  <si>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</si>
  <si>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</si>
  <si>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</si>
  <si>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</si>
  <si>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</si>
  <si>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</si>
  <si>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</si>
  <si>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</si>
  <si>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</si>
  <si>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</si>
  <si>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</si>
  <si>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</si>
  <si>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</si>
  <si>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</si>
  <si>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</si>
  <si>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</si>
  <si>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</si>
  <si>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</si>
  <si>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</si>
  <si>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</si>
  <si>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</si>
  <si>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</si>
  <si>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</si>
  <si>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</si>
  <si>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</si>
  <si>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</si>
  <si>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</si>
  <si>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</si>
  <si>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</si>
  <si>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</si>
  <si>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</si>
  <si>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</si>
  <si>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</si>
  <si>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</si>
  <si>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</si>
  <si>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</si>
  <si>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</si>
  <si>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</si>
  <si>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</si>
  <si>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</si>
  <si>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</si>
  <si>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</si>
  <si>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</si>
  <si>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</si>
  <si>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</si>
  <si>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</si>
  <si>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</si>
  <si>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</si>
  <si>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</si>
  <si>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</si>
  <si>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</si>
  <si>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</si>
  <si>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</si>
  <si>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</si>
  <si>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</si>
  <si>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</si>
  <si>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</si>
  <si>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</si>
  <si>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</si>
  <si>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</si>
  <si>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</si>
  <si>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</si>
  <si>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</si>
  <si>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</si>
  <si>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</si>
  <si>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</si>
  <si>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</si>
  <si>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</si>
  <si>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</si>
  <si>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</si>
  <si>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</si>
  <si>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</si>
  <si>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</si>
  <si>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</si>
  <si>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</si>
  <si>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</si>
  <si>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</si>
  <si>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</si>
  <si>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</si>
  <si>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</si>
  <si>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</si>
  <si>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</si>
  <si>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</si>
  <si>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</si>
  <si>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</si>
  <si>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</si>
  <si>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</si>
  <si>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</si>
  <si>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</si>
  <si>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</si>
  <si>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</si>
  <si>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</si>
  <si>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</si>
  <si>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</si>
  <si>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</si>
  <si>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</si>
  <si>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</si>
  <si>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</si>
  <si>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</si>
  <si>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</si>
  <si>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</si>
  <si>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</si>
  <si>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</si>
  <si>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</si>
  <si>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</si>
  <si>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</si>
  <si>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</si>
  <si>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</si>
  <si>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</si>
  <si>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</si>
  <si>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</si>
  <si>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</si>
  <si>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</si>
  <si>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</si>
  <si>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</si>
  <si>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</si>
  <si>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</si>
  <si>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</si>
  <si>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</si>
  <si>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</si>
  <si>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</si>
  <si>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</si>
  <si>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</si>
  <si>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</si>
  <si>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</si>
  <si>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</si>
  <si>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</si>
  <si>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</si>
  <si>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</si>
  <si>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</si>
  <si>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</si>
  <si>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</si>
  <si>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</si>
  <si>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</si>
  <si>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</si>
  <si>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</si>
  <si>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</si>
  <si>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</si>
  <si>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</si>
  <si>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</si>
  <si>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</si>
  <si>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</si>
  <si>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</si>
  <si>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</si>
  <si>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</si>
  <si>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</si>
  <si>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</si>
  <si>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</si>
  <si>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</si>
  <si>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</si>
  <si>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</si>
  <si>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</si>
  <si>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</si>
  <si>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</si>
  <si>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</si>
  <si>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</si>
  <si>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</si>
  <si>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</si>
  <si>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</si>
  <si>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</si>
  <si>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</si>
  <si>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</si>
  <si>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</si>
  <si>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</si>
  <si>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</si>
  <si>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</si>
  <si>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</si>
  <si>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</si>
  <si>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</si>
  <si>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</si>
  <si>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</si>
  <si>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</si>
  <si>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</si>
  <si>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</si>
  <si>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</si>
  <si>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</si>
  <si>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</si>
  <si>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</si>
  <si>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</si>
  <si>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</si>
  <si>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</si>
  <si>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</si>
  <si>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</si>
  <si>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</si>
  <si>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</si>
  <si>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</si>
  <si>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</si>
  <si>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</si>
  <si>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</si>
  <si>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</si>
  <si>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</si>
  <si>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</si>
  <si>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</si>
  <si>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</si>
  <si>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</si>
  <si>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</si>
  <si>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</si>
  <si>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</si>
  <si>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</si>
  <si>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</si>
  <si>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</si>
  <si>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</si>
  <si>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</si>
  <si>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</si>
  <si>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</si>
  <si>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</si>
  <si>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</si>
  <si>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</si>
  <si>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</si>
  <si>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</si>
  <si>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</si>
  <si>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</si>
  <si>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</si>
  <si>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</si>
  <si>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</si>
  <si>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</si>
  <si>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</si>
  <si>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</si>
  <si>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</si>
  <si>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</si>
  <si>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</si>
  <si>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</si>
  <si>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</si>
  <si>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</si>
  <si>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</si>
  <si>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</si>
  <si>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</si>
  <si>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</si>
  <si>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</si>
  <si>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</si>
  <si>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</si>
  <si>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</si>
  <si>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</si>
  <si>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</si>
  <si>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</si>
  <si>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</si>
  <si>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</si>
  <si>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</si>
  <si>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</si>
  <si>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</si>
  <si>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</si>
  <si>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</si>
  <si>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</si>
  <si>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</si>
  <si>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</si>
  <si>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</si>
  <si>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</si>
  <si>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</si>
  <si>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</si>
  <si>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</si>
  <si>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</si>
  <si>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</si>
  <si>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</si>
  <si>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</si>
  <si>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</si>
  <si>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</si>
  <si>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</si>
  <si>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</si>
  <si>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</si>
  <si>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</si>
  <si>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</si>
  <si>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</si>
  <si>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</si>
  <si>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</si>
  <si>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</si>
  <si>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</si>
  <si>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</si>
  <si>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</si>
  <si>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</si>
  <si>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</si>
  <si>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</si>
  <si>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</si>
  <si>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</si>
  <si>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</si>
  <si>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</si>
  <si>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</si>
  <si>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</si>
  <si>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</si>
  <si>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</si>
  <si>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</si>
  <si>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</si>
  <si>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</si>
  <si>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</si>
  <si>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</si>
  <si>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</si>
  <si>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</si>
  <si>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</si>
  <si>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</si>
  <si>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</si>
  <si>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</si>
  <si>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</si>
  <si>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</si>
  <si>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</si>
  <si>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</si>
  <si>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</si>
  <si>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</si>
  <si>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</si>
  <si>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</si>
  <si>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</si>
  <si>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</si>
  <si>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</si>
  <si>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</si>
  <si>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</si>
  <si>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</si>
  <si>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</si>
  <si>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</si>
  <si>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</si>
  <si>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</si>
  <si>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</si>
  <si>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</si>
  <si>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</si>
  <si>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</si>
  <si>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</si>
  <si>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</si>
  <si>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</si>
  <si>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</si>
  <si>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</si>
  <si>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</si>
  <si>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</si>
  <si>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</si>
  <si>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</si>
  <si>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</si>
  <si>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</si>
  <si>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</si>
  <si>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</si>
  <si>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</si>
  <si>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</si>
  <si>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</si>
  <si>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</si>
  <si>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</si>
  <si>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</si>
  <si>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</si>
  <si>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</si>
  <si>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</si>
  <si>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</si>
  <si>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</si>
  <si>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</si>
  <si>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</si>
  <si>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</si>
  <si>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</si>
  <si>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</si>
  <si>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</si>
  <si>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</si>
  <si>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</si>
  <si>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</si>
  <si>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</si>
  <si>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</si>
  <si>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</si>
  <si>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</si>
  <si>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</si>
  <si>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</si>
  <si>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</si>
  <si>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</si>
  <si>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</si>
  <si>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</si>
  <si>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</si>
  <si>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</si>
  <si>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</si>
  <si>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</si>
  <si>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</si>
  <si>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</si>
  <si>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</si>
  <si>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</si>
  <si>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</si>
  <si>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</si>
  <si>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</si>
  <si>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</si>
  <si>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</si>
  <si>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</si>
  <si>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</si>
  <si>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</si>
  <si>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</si>
  <si>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</si>
  <si>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</si>
  <si>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</si>
  <si>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</si>
  <si>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</si>
  <si>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</si>
  <si>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</si>
  <si>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</si>
  <si>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</si>
  <si>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</si>
  <si>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</si>
  <si>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</si>
  <si>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</si>
  <si>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</si>
  <si>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</si>
  <si>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</si>
  <si>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</si>
  <si>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</si>
  <si>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</si>
  <si>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</si>
  <si>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</si>
  <si>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</si>
  <si>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</si>
  <si>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</si>
  <si>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</si>
  <si>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</si>
  <si>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</si>
  <si>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</si>
  <si>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</si>
  <si>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</si>
  <si>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</si>
  <si>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</si>
  <si>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</si>
  <si>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</si>
  <si>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</si>
  <si>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</si>
  <si>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</si>
  <si>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</si>
  <si>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</si>
  <si>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</si>
  <si>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</si>
  <si>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</si>
  <si>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</si>
  <si>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</si>
  <si>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</si>
  <si>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</si>
  <si>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</si>
  <si>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</si>
  <si>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</si>
  <si>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</si>
  <si>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</si>
  <si>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</si>
  <si>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</si>
  <si>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</si>
  <si>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</si>
  <si>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</si>
  <si>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</si>
  <si>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</si>
  <si>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</si>
  <si>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</si>
  <si>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</si>
  <si>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</si>
  <si>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</si>
  <si>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</si>
  <si>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</si>
  <si>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</si>
  <si>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</si>
  <si>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</si>
  <si>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</si>
  <si>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</si>
  <si>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</si>
  <si>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</si>
  <si>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</si>
  <si>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</si>
  <si>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</si>
  <si>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</si>
  <si>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</si>
  <si>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</si>
  <si>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</si>
  <si>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</si>
  <si>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</si>
  <si>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</si>
  <si>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</si>
  <si>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</si>
  <si>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</si>
  <si>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</si>
  <si>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</si>
  <si>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</si>
  <si>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</si>
  <si>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</si>
  <si>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</si>
  <si>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</si>
  <si>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</si>
  <si>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</si>
  <si>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</si>
  <si>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</si>
  <si>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</si>
  <si>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</si>
  <si>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</si>
  <si>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</si>
  <si>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</si>
  <si>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</si>
  <si>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</si>
  <si>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</si>
  <si>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</si>
  <si>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</si>
  <si>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</si>
  <si>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</si>
  <si>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</si>
  <si>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</si>
  <si>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</si>
  <si>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</si>
  <si>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</si>
  <si>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</si>
  <si>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</si>
  <si>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</si>
  <si>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</si>
  <si>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</si>
  <si>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</si>
  <si>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</si>
  <si>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</si>
  <si>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</si>
  <si>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</si>
  <si>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</si>
  <si>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</si>
  <si>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</si>
  <si>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</si>
  <si>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</si>
  <si>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</si>
  <si>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</si>
  <si>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</si>
  <si>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</si>
  <si>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</si>
  <si>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</si>
  <si>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</si>
  <si>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</si>
  <si>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</si>
  <si>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</si>
  <si>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</si>
  <si>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</si>
  <si>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</si>
  <si>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</si>
  <si>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</si>
  <si>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</si>
  <si>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</si>
  <si>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</si>
  <si>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</si>
  <si>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</si>
  <si>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</si>
  <si>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</si>
  <si>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</si>
  <si>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</si>
  <si>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</si>
  <si>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</si>
  <si>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</si>
  <si>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</si>
  <si>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</si>
  <si>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</si>
  <si>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</si>
  <si>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</si>
  <si>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</si>
  <si>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</si>
  <si>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</si>
  <si>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</si>
  <si>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</si>
  <si>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</si>
  <si>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</si>
  <si>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</si>
  <si>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</si>
  <si>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</si>
  <si>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</si>
  <si>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</si>
  <si>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</si>
  <si>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</si>
  <si>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</si>
  <si>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</si>
  <si>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</si>
  <si>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</si>
  <si>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</si>
  <si>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</si>
  <si>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</si>
  <si>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</si>
  <si>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</si>
  <si>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</si>
  <si>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</si>
  <si>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</si>
  <si>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</si>
  <si>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</si>
  <si>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</si>
  <si>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</si>
  <si>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</si>
  <si>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</si>
  <si>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</si>
  <si>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</si>
  <si>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</si>
  <si>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</si>
  <si>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</si>
  <si>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</si>
  <si>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</si>
  <si>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</si>
  <si>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</si>
  <si>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</si>
  <si>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</si>
  <si>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</si>
  <si>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</si>
  <si>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</si>
  <si>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</si>
  <si>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</si>
  <si>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</si>
  <si>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</si>
  <si>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</si>
  <si>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</si>
  <si>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</si>
  <si>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</si>
  <si>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</si>
  <si>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</si>
  <si>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</si>
  <si>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</si>
  <si>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</si>
  <si>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</si>
  <si>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</si>
  <si>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</si>
  <si>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</si>
  <si>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</si>
  <si>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</si>
  <si>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</si>
  <si>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</si>
  <si>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</si>
  <si>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</si>
  <si>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</si>
  <si>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</si>
  <si>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</si>
  <si>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</si>
  <si>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</si>
  <si>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</si>
  <si>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</si>
  <si>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</si>
  <si>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</si>
  <si>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</si>
  <si>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</si>
  <si>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</si>
  <si>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</si>
  <si>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</si>
  <si>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</si>
  <si>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</si>
  <si>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</si>
  <si>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</si>
  <si>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</si>
  <si>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</si>
  <si>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</si>
  <si>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</si>
  <si>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</si>
  <si>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</si>
  <si>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</si>
  <si>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</si>
  <si>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</si>
  <si>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</si>
  <si>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</si>
  <si>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</si>
  <si>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</si>
  <si>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</si>
  <si>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</si>
  <si>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</si>
  <si>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</si>
  <si>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</si>
  <si>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</si>
  <si>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</si>
  <si>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</si>
  <si>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</si>
  <si>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</si>
  <si>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</si>
  <si>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</si>
  <si>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</si>
  <si>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</si>
  <si>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</si>
  <si>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</si>
  <si>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</si>
  <si>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</si>
  <si>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</si>
  <si>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</si>
  <si>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</si>
  <si>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</si>
  <si>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</si>
  <si>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</si>
  <si>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</si>
  <si>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</si>
  <si>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</si>
  <si>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</si>
  <si>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</si>
  <si>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</si>
  <si>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</si>
  <si>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</si>
  <si>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</si>
  <si>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</si>
  <si>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</si>
  <si>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</si>
  <si>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</si>
  <si>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</si>
  <si>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</si>
  <si>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</si>
  <si>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</si>
  <si>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</si>
  <si>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</si>
  <si>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</si>
  <si>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</si>
  <si>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</si>
  <si>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</si>
  <si>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</si>
  <si>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</si>
  <si>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</si>
  <si>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</si>
  <si>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</si>
  <si>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</si>
  <si>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</si>
  <si>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</si>
  <si>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</si>
  <si>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</si>
  <si>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</si>
  <si>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</si>
  <si>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</si>
  <si>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</si>
  <si>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</si>
  <si>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</si>
  <si>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</si>
  <si>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</si>
  <si>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</si>
  <si>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</si>
  <si>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</si>
  <si>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</si>
  <si>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</si>
  <si>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</si>
  <si>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</si>
  <si>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</si>
  <si>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</si>
  <si>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</si>
  <si>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</si>
  <si>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</si>
  <si>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</si>
  <si>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</si>
  <si>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</si>
  <si>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</si>
  <si>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</si>
  <si>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</si>
  <si>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</si>
  <si>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</si>
  <si>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</si>
  <si>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</si>
  <si>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</si>
  <si>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</si>
  <si>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</si>
  <si>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</si>
  <si>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</si>
  <si>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</si>
  <si>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</si>
  <si>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</si>
  <si>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</si>
  <si>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</si>
  <si>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</si>
  <si>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</si>
  <si>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</si>
  <si>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</si>
  <si>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</si>
  <si>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</si>
  <si>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</si>
  <si>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</si>
  <si>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</si>
  <si>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</si>
  <si>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</si>
  <si>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</si>
  <si>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</si>
  <si>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</si>
  <si>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</si>
  <si>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</si>
  <si>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</si>
  <si>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</si>
  <si>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</si>
  <si>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</si>
  <si>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</si>
  <si>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</si>
  <si>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</si>
  <si>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</si>
  <si>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</si>
  <si>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</si>
  <si>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</si>
  <si>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</si>
  <si>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</si>
  <si>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</si>
  <si>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</si>
  <si>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</si>
  <si>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</si>
  <si>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</si>
  <si>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</si>
  <si>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</si>
  <si>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</si>
  <si>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</si>
  <si>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</si>
  <si>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</si>
  <si>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</si>
  <si>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</si>
  <si>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</si>
  <si>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</si>
  <si>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</si>
  <si>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</si>
  <si>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</si>
  <si>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</si>
  <si>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</si>
  <si>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</si>
  <si>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</si>
  <si>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</si>
  <si>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</si>
  <si>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</si>
  <si>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</si>
  <si>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</si>
  <si>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</si>
  <si>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</si>
  <si>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</si>
  <si>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</si>
  <si>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</si>
  <si>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</si>
  <si>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</si>
  <si>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</si>
  <si>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</si>
  <si>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</si>
  <si>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</si>
  <si>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</si>
  <si>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</si>
  <si>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</si>
  <si>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</si>
  <si>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</si>
  <si>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</si>
  <si>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</si>
  <si>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</si>
  <si>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</si>
  <si>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</si>
  <si>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</si>
  <si>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</si>
  <si>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</si>
  <si>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</si>
  <si>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</si>
  <si>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</si>
  <si>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</si>
  <si>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</si>
  <si>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</si>
  <si>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</si>
  <si>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</si>
  <si>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</si>
  <si>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</si>
  <si>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</si>
  <si>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</si>
  <si>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</si>
  <si>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</si>
  <si>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</si>
  <si>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</si>
  <si>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</si>
  <si>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</si>
  <si>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</si>
  <si>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</si>
  <si>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</si>
  <si>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</si>
  <si>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</si>
  <si>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</si>
  <si>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</si>
  <si>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</si>
  <si>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</si>
  <si>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</si>
  <si>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</si>
  <si>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</si>
  <si>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</si>
  <si>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</si>
  <si>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</si>
  <si>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</si>
  <si>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</si>
  <si>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</si>
  <si>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</si>
  <si>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</si>
  <si>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</si>
  <si>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</si>
  <si>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</si>
  <si>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</si>
  <si>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</si>
  <si>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</si>
  <si>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</si>
  <si>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</si>
  <si>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</si>
  <si>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</si>
  <si>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</si>
  <si>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</si>
  <si>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</si>
  <si>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</si>
  <si>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</si>
  <si>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</si>
  <si>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</si>
  <si>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</si>
  <si>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</si>
  <si>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</si>
  <si>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</si>
  <si>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</si>
  <si>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</si>
  <si>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</si>
  <si>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</si>
  <si>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</si>
  <si>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</si>
  <si>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</si>
  <si>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</si>
  <si>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</si>
  <si>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</si>
  <si>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</si>
  <si>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</si>
  <si>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</si>
  <si>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</si>
  <si>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</si>
  <si>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</si>
  <si>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</si>
  <si>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</si>
  <si>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</si>
  <si>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</si>
  <si>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</si>
  <si>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</si>
  <si>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</si>
  <si>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</si>
  <si>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</si>
  <si>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</si>
  <si>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</si>
  <si>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</si>
  <si>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</si>
  <si>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</si>
  <si>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</si>
  <si>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</si>
  <si>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</si>
  <si>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</si>
  <si>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</si>
  <si>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</si>
  <si>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</si>
  <si>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</si>
  <si>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</si>
  <si>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</si>
  <si>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</si>
  <si>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</si>
  <si>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</si>
  <si>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</si>
  <si>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</si>
  <si>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</si>
  <si>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</si>
  <si>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</si>
  <si>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</si>
  <si>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</si>
  <si>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</si>
  <si>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</si>
  <si>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</si>
  <si>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</si>
  <si>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</si>
  <si>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</si>
  <si>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</si>
  <si>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</si>
  <si>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</si>
  <si>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</si>
  <si>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</si>
  <si>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</si>
  <si>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</si>
  <si>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</si>
  <si>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</si>
  <si>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</si>
  <si>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</si>
  <si>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</si>
  <si>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</si>
  <si>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</si>
  <si>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</si>
  <si>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</si>
  <si>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</si>
  <si>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</si>
  <si>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</si>
  <si>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</si>
  <si>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</si>
  <si>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</si>
  <si>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</si>
  <si>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</si>
  <si>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</si>
  <si>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</si>
  <si>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</si>
  <si>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</si>
  <si>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</si>
  <si>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</si>
  <si>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</si>
  <si>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</si>
  <si>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</si>
  <si>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</si>
  <si>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</si>
  <si>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</si>
  <si>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</si>
  <si>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</si>
  <si>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</si>
  <si>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</si>
  <si>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</si>
  <si>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</si>
  <si>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</si>
  <si>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</si>
  <si>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</si>
  <si>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</si>
  <si>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</si>
  <si>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</si>
  <si>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</si>
  <si>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</si>
  <si>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</si>
  <si>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</si>
  <si>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</si>
  <si>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</si>
  <si>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</si>
  <si>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</si>
  <si>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</si>
  <si>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</si>
  <si>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</si>
  <si>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</si>
  <si>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</si>
  <si>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</si>
  <si>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</si>
  <si>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</si>
  <si>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</si>
  <si>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</si>
  <si>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</si>
  <si>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</si>
  <si>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</si>
  <si>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</si>
  <si>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</si>
  <si>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</si>
  <si>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</si>
  <si>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</si>
  <si>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</si>
  <si>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</si>
  <si>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</si>
  <si>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</si>
  <si>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</si>
  <si>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</si>
  <si>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</si>
  <si>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</si>
  <si>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</si>
  <si>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</si>
  <si>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</si>
  <si>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</si>
  <si>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</si>
  <si>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</si>
  <si>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</si>
  <si>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</si>
  <si>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</si>
  <si>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</si>
  <si>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</si>
  <si>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</si>
  <si>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</si>
  <si>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</si>
  <si>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</si>
  <si>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</si>
  <si>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</si>
  <si>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</si>
  <si>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</si>
  <si>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</si>
  <si>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</si>
  <si>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</si>
  <si>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</si>
  <si>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</si>
  <si>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</si>
  <si>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</si>
  <si>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</si>
  <si>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</si>
  <si>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</si>
  <si>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</si>
  <si>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</si>
  <si>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</si>
  <si>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</si>
  <si>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</si>
  <si>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</si>
  <si>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</si>
  <si>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</si>
  <si>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</si>
  <si>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</si>
  <si>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</si>
  <si>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</si>
  <si>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</si>
  <si>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</si>
  <si>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</si>
  <si>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</si>
  <si>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</si>
  <si>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</si>
  <si>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</si>
  <si>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</si>
  <si>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</si>
  <si>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</si>
  <si>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</si>
  <si>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</si>
  <si>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</si>
  <si>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</si>
  <si>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</si>
  <si>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</si>
  <si>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</si>
  <si>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</si>
  <si>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</si>
  <si>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</si>
  <si>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</si>
  <si>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</si>
  <si>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</si>
  <si>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</si>
  <si>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</si>
  <si>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</si>
  <si>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</si>
  <si>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</si>
  <si>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</si>
  <si>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</si>
  <si>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</si>
  <si>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</si>
  <si>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</si>
  <si>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</si>
  <si>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</si>
  <si>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</si>
  <si>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</si>
  <si>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</si>
  <si>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</si>
  <si>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</si>
  <si>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</si>
  <si>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</si>
  <si>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</si>
  <si>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</si>
  <si>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</si>
  <si>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</si>
  <si>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</si>
  <si>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</si>
  <si>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</si>
  <si>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</si>
  <si>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</si>
  <si>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</si>
  <si>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</si>
  <si>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</si>
  <si>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</si>
  <si>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</si>
  <si>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</si>
  <si>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</si>
  <si>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</si>
  <si>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</si>
  <si>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</si>
  <si>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</si>
  <si>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</si>
  <si>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</si>
  <si>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</si>
  <si>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</si>
  <si>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</si>
  <si>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</si>
  <si>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</si>
  <si>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</si>
  <si>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</si>
  <si>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</si>
  <si>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</si>
  <si>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</si>
  <si>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</si>
  <si>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</si>
  <si>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</si>
  <si>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</si>
  <si>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</si>
  <si>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</si>
  <si>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</si>
  <si>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</si>
  <si>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</si>
  <si>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</si>
  <si>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</si>
  <si>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</si>
  <si>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</si>
  <si>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</si>
  <si>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</si>
  <si>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</si>
  <si>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</si>
  <si>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</si>
  <si>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</si>
  <si>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</si>
  <si>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</si>
  <si>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</si>
  <si>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</si>
  <si>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</si>
  <si>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</si>
  <si>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</si>
  <si>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</si>
  <si>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</si>
  <si>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</si>
  <si>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</si>
  <si>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</si>
  <si>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</si>
  <si>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</si>
  <si>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</si>
  <si>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</si>
  <si>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</si>
  <si>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</si>
  <si>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</si>
  <si>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</si>
  <si>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</si>
  <si>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</si>
  <si>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</si>
  <si>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</si>
  <si>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</si>
  <si>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</si>
  <si>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</si>
  <si>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</si>
  <si>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</si>
  <si>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</si>
  <si>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</si>
  <si>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</si>
  <si>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</si>
  <si>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</si>
  <si>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</si>
  <si>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</si>
  <si>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</si>
  <si>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</si>
  <si>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</si>
  <si>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</si>
  <si>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</si>
  <si>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</si>
  <si>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</si>
  <si>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</si>
  <si>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</si>
  <si>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</si>
  <si>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</si>
  <si>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</si>
  <si>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</si>
  <si>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</si>
  <si>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</si>
  <si>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</si>
  <si>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</si>
  <si>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</si>
  <si>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</si>
  <si>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</si>
  <si>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</si>
  <si>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</si>
  <si>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</si>
  <si>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</si>
  <si>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</si>
  <si>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</si>
  <si>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</si>
  <si>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</si>
  <si>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</si>
  <si>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</si>
  <si>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</si>
  <si>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</si>
  <si>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</si>
  <si>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</si>
  <si>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</si>
  <si>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</si>
  <si>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</si>
  <si>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</si>
  <si>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</si>
  <si>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</si>
  <si>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</si>
  <si>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</si>
  <si>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</si>
  <si>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</si>
  <si>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</si>
  <si>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</si>
  <si>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</si>
  <si>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</si>
  <si>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</si>
  <si>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</si>
  <si>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</si>
  <si>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</si>
  <si>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</si>
  <si>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</si>
  <si>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</si>
  <si>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</si>
  <si>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</si>
  <si>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</si>
  <si>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</si>
  <si>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</si>
  <si>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</si>
  <si>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</si>
  <si>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</si>
  <si>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</si>
  <si>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</si>
  <si>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</si>
  <si>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</si>
  <si>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</si>
  <si>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</si>
  <si>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</si>
  <si>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</si>
  <si>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</si>
  <si>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</si>
  <si>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</si>
  <si>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</si>
  <si>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</si>
  <si>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</si>
  <si>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</si>
  <si>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</si>
  <si>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</si>
  <si>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</si>
  <si>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</si>
  <si>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</si>
  <si>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</si>
  <si>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</si>
  <si>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</si>
  <si>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</si>
  <si>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</si>
  <si>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</si>
  <si>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</si>
  <si>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</si>
  <si>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</si>
  <si>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</si>
  <si>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</si>
  <si>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</si>
  <si>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</si>
  <si>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</si>
  <si>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</si>
  <si>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</si>
  <si>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</si>
  <si>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</si>
  <si>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</si>
  <si>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</si>
  <si>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</si>
  <si>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</si>
  <si>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</si>
  <si>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</si>
  <si>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</si>
  <si>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</si>
  <si>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</si>
  <si>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</si>
  <si>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</si>
  <si>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</si>
  <si>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</si>
  <si>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</si>
  <si>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</si>
  <si>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</si>
  <si>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</si>
  <si>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</si>
  <si>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</si>
  <si>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</si>
  <si>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</si>
  <si>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</si>
  <si>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</si>
  <si>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</si>
  <si>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</si>
  <si>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</si>
  <si>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</si>
  <si>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</si>
  <si>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</si>
  <si>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</si>
  <si>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</si>
  <si>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</si>
  <si>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</si>
  <si>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</si>
  <si>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</si>
  <si>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</si>
  <si>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</si>
  <si>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</si>
  <si>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</si>
  <si>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</si>
  <si>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</si>
  <si>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</si>
  <si>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</si>
  <si>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</si>
  <si>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</si>
  <si>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</si>
  <si>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</si>
  <si>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</si>
  <si>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</si>
  <si>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</si>
  <si>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</si>
  <si>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</si>
  <si>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</si>
  <si>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</si>
  <si>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</si>
  <si>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</si>
  <si>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</si>
  <si>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</si>
  <si>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</si>
  <si>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</si>
  <si>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</si>
  <si>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</si>
  <si>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</si>
  <si>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</si>
  <si>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</si>
  <si>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</si>
  <si>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</si>
  <si>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</si>
  <si>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</si>
  <si>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</si>
  <si>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</si>
  <si>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</si>
  <si>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</si>
  <si>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</si>
  <si>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</si>
  <si>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</si>
  <si>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</si>
  <si>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</si>
  <si>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</si>
  <si>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</si>
  <si>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</si>
  <si>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</si>
  <si>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</si>
  <si>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</si>
  <si>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</si>
  <si>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</si>
  <si>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</si>
  <si>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</si>
  <si>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</si>
  <si>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</si>
  <si>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</si>
  <si>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</si>
  <si>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</si>
  <si>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</si>
  <si>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</si>
  <si>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</si>
  <si>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</si>
  <si>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</si>
  <si>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</si>
  <si>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</si>
  <si>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</si>
  <si>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</si>
  <si>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</si>
  <si>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</si>
  <si>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</si>
  <si>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</si>
  <si>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</si>
  <si>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</si>
  <si>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</si>
  <si>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</si>
  <si>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</si>
  <si>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</si>
  <si>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</si>
  <si>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</si>
  <si>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</si>
  <si>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</si>
  <si>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</si>
  <si>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</si>
  <si>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</si>
  <si>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</si>
  <si>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</si>
  <si>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</si>
  <si>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</si>
  <si>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</si>
  <si>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</si>
  <si>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</si>
  <si>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</si>
  <si>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</si>
  <si>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</si>
  <si>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</si>
  <si>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</si>
  <si>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</si>
  <si>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</si>
  <si>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</si>
  <si>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</si>
  <si>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</si>
  <si>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</si>
  <si>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</si>
  <si>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</si>
  <si>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</si>
  <si>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</si>
  <si>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</si>
  <si>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</si>
  <si>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</si>
  <si>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</si>
  <si>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</si>
  <si>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</si>
  <si>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</si>
  <si>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</si>
  <si>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</si>
  <si>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</si>
  <si>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</si>
  <si>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</si>
  <si>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</si>
  <si>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</si>
  <si>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</si>
  <si>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</si>
  <si>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</si>
  <si>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</si>
  <si>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</si>
  <si>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</si>
  <si>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</si>
  <si>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</si>
  <si>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</si>
  <si>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</si>
  <si>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</si>
  <si>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</si>
  <si>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</si>
  <si>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</si>
  <si>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</si>
  <si>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</si>
  <si>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</si>
  <si>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</si>
  <si>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</si>
  <si>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</si>
  <si>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</si>
  <si>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</si>
  <si>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</si>
  <si>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</si>
  <si>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</si>
  <si>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</si>
  <si>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</si>
  <si>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</si>
  <si>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</si>
  <si>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</si>
  <si>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</si>
  <si>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</si>
  <si>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</si>
  <si>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</si>
  <si>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</si>
  <si>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</si>
  <si>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</si>
  <si>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</si>
  <si>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</si>
  <si>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</si>
  <si>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</si>
  <si>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</si>
  <si>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</si>
  <si>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</si>
  <si>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</si>
  <si>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</si>
  <si>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</si>
  <si>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</si>
  <si>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</si>
  <si>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</si>
  <si>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</si>
  <si>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</si>
  <si>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</si>
  <si>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</si>
  <si>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</si>
  <si>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</si>
  <si>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</si>
  <si>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</si>
  <si>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</si>
  <si>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</si>
  <si>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</si>
  <si>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</si>
  <si>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</si>
  <si>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</si>
  <si>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</si>
  <si>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</si>
  <si>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</si>
  <si>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</si>
  <si>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</si>
  <si>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</si>
  <si>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</si>
  <si>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</si>
  <si>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</si>
  <si>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</si>
  <si>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</si>
  <si>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</si>
  <si>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</si>
  <si>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</si>
  <si>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</si>
  <si>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</si>
  <si>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</si>
  <si>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</si>
  <si>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</si>
  <si>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</si>
  <si>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</si>
  <si>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</si>
  <si>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</si>
  <si>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</si>
  <si>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</si>
  <si>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</si>
  <si>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</si>
  <si>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</si>
  <si>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</si>
  <si>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</si>
  <si>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</si>
  <si>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</si>
  <si>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</si>
  <si>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</si>
  <si>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</si>
  <si>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</si>
  <si>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</si>
  <si>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</si>
  <si>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</si>
  <si>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</si>
  <si>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</si>
  <si>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</si>
  <si>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</si>
  <si>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</si>
  <si>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</si>
  <si>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</si>
  <si>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</si>
  <si>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</si>
  <si>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</si>
  <si>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</si>
  <si>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</si>
  <si>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</si>
  <si>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</si>
  <si>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</si>
  <si>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</si>
  <si>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</si>
  <si>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</si>
  <si>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</si>
  <si>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</si>
  <si>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</si>
  <si>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</si>
  <si>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</si>
  <si>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</si>
  <si>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</si>
  <si>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</si>
  <si>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</si>
  <si>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</si>
  <si>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</si>
  <si>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</si>
  <si>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</si>
  <si>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</si>
  <si>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</si>
  <si>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</si>
  <si>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</si>
  <si>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</si>
  <si>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</si>
  <si>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</si>
  <si>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</si>
  <si>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</si>
  <si>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</si>
  <si>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</si>
  <si>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</si>
  <si>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</si>
  <si>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</si>
  <si>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</si>
  <si>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</si>
  <si>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</si>
  <si>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</si>
  <si>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</si>
  <si>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</si>
  <si>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</si>
  <si>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</si>
  <si>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</si>
  <si>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</si>
  <si>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</si>
  <si>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</si>
  <si>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</si>
  <si>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</si>
  <si>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</si>
  <si>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</si>
  <si>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</si>
  <si>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</si>
  <si>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</si>
  <si>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</si>
  <si>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</si>
  <si>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</si>
  <si>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</si>
  <si>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</si>
  <si>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</si>
  <si>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</si>
  <si>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</si>
  <si>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</si>
  <si>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</si>
  <si>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</si>
  <si>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</si>
  <si>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</si>
  <si>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</si>
  <si>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</si>
  <si>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</si>
  <si>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</si>
  <si>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</si>
  <si>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</si>
  <si>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</si>
  <si>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</si>
  <si>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</si>
  <si>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</si>
  <si>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</si>
  <si>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</si>
  <si>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</si>
  <si>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</si>
  <si>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</si>
  <si>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</si>
  <si>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</si>
  <si>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</si>
  <si>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</si>
  <si>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</si>
  <si>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</si>
  <si>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</si>
  <si>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</si>
  <si>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</si>
  <si>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</si>
  <si>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</si>
  <si>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</si>
  <si>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</si>
  <si>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</si>
  <si>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</si>
  <si>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</si>
  <si>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</si>
  <si>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</si>
  <si>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</si>
  <si>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</si>
  <si>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</si>
  <si>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</si>
  <si>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</si>
  <si>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</si>
  <si>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</si>
  <si>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</si>
  <si>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</si>
  <si>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</si>
  <si>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</si>
  <si>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</si>
  <si>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</si>
  <si>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</si>
  <si>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</si>
  <si>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</si>
  <si>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</si>
  <si>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</si>
  <si>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</si>
  <si>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</si>
  <si>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</si>
  <si>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</si>
  <si>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</si>
  <si>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</si>
  <si>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</si>
  <si>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</si>
  <si>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</si>
  <si>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</si>
  <si>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</si>
  <si>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</si>
  <si>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</si>
  <si>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</si>
  <si>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</si>
  <si>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</si>
  <si>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</si>
  <si>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</si>
  <si>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</si>
  <si>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</si>
  <si>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</si>
  <si>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</si>
  <si>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</si>
  <si>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</si>
  <si>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</si>
  <si>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</si>
  <si>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</si>
  <si>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</si>
  <si>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</si>
  <si>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</si>
  <si>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</si>
  <si>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</si>
  <si>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</si>
  <si>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</si>
  <si>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</si>
  <si>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</si>
  <si>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</si>
  <si>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</si>
  <si>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</si>
  <si>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</si>
  <si>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</si>
  <si>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</si>
  <si>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</si>
  <si>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</si>
  <si>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</si>
  <si>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</si>
  <si>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</si>
  <si>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</si>
  <si>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</si>
  <si>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</si>
  <si>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</si>
  <si>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</si>
  <si>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</si>
  <si>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</si>
  <si>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</si>
  <si>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</si>
  <si>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</si>
  <si>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</si>
  <si>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</si>
  <si>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</si>
  <si>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</si>
  <si>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</si>
  <si>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</si>
  <si>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</si>
  <si>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</si>
  <si>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</si>
  <si>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</si>
  <si>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</si>
  <si>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</si>
  <si>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</si>
  <si>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</si>
  <si>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</si>
  <si>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</si>
  <si>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</si>
  <si>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</si>
  <si>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</si>
  <si>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</si>
  <si>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</si>
  <si>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</si>
  <si>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</si>
  <si>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</si>
  <si>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</si>
  <si>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</si>
  <si>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</si>
  <si>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</si>
  <si>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</si>
  <si>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</si>
  <si>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</si>
  <si>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</si>
  <si>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</si>
  <si>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</si>
  <si>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</si>
  <si>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</si>
  <si>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</si>
  <si>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</si>
  <si>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</si>
  <si>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</si>
  <si>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</si>
  <si>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</si>
  <si>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</si>
  <si>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</si>
  <si>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</si>
  <si>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</si>
  <si>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</si>
  <si>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</si>
  <si>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</si>
  <si>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</si>
  <si>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</si>
  <si>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</si>
  <si>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</si>
  <si>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</si>
  <si>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</si>
  <si>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</si>
  <si>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</si>
  <si>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</si>
  <si>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</si>
  <si>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</si>
  <si>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</si>
  <si>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</si>
  <si>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</si>
  <si>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</si>
  <si>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</si>
  <si>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</si>
  <si>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</si>
  <si>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</si>
  <si>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</si>
  <si>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</si>
  <si>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</si>
  <si>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</si>
  <si>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</si>
  <si>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</si>
  <si>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</si>
  <si>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</si>
  <si>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</si>
  <si>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</si>
  <si>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</si>
  <si>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</si>
  <si>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</si>
  <si>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</si>
  <si>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</si>
  <si>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</si>
  <si>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</si>
  <si>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</si>
  <si>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</si>
  <si>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</si>
  <si>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</si>
  <si>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</si>
  <si>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</si>
  <si>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</si>
  <si>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</si>
  <si>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</si>
  <si>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</si>
  <si>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</si>
  <si>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</si>
  <si>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</si>
  <si>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</si>
  <si>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</si>
  <si>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</si>
  <si>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</si>
  <si>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</si>
  <si>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</si>
  <si>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</si>
  <si>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</si>
  <si>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</si>
  <si>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</si>
  <si>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</si>
  <si>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</si>
  <si>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</si>
  <si>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</si>
  <si>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</si>
  <si>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</si>
  <si>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</si>
  <si>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</si>
  <si>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</si>
  <si>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</si>
  <si>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</si>
  <si>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</si>
  <si>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</si>
  <si>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</si>
  <si>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</si>
  <si>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</si>
  <si>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</si>
  <si>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</si>
  <si>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</si>
  <si>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</si>
  <si>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</si>
  <si>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</si>
  <si>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</si>
  <si>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</si>
  <si>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</si>
  <si>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</si>
  <si>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</si>
  <si>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</si>
  <si>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</si>
  <si>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</si>
  <si>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</si>
  <si>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</si>
  <si>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</si>
  <si>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</si>
  <si>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</si>
  <si>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</si>
  <si>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</si>
  <si>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</si>
  <si>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</si>
  <si>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</si>
  <si>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</si>
  <si>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</si>
  <si>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</si>
  <si>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</si>
  <si>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</si>
  <si>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</si>
  <si>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</si>
  <si>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</si>
  <si>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</si>
  <si>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</si>
  <si>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</si>
  <si>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</si>
  <si>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</si>
  <si>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</si>
  <si>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</si>
  <si>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</si>
  <si>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</si>
  <si>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</si>
  <si>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</si>
  <si>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</si>
  <si>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</si>
  <si>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</si>
  <si>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</si>
  <si>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</si>
  <si>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</si>
  <si>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</si>
  <si>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</si>
  <si>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</si>
  <si>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</si>
  <si>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</si>
  <si>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</si>
  <si>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</si>
  <si>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</si>
  <si>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</si>
  <si>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</si>
  <si>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</si>
  <si>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</si>
  <si>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</si>
  <si>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</si>
  <si>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</si>
  <si>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</si>
  <si>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</si>
  <si>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</si>
  <si>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</si>
  <si>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</si>
  <si>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</si>
  <si>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</si>
  <si>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</si>
  <si>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</si>
  <si>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</si>
  <si>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</si>
  <si>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</si>
  <si>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</si>
  <si>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</si>
  <si>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</si>
  <si>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</si>
  <si>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</si>
  <si>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</si>
  <si>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</si>
  <si>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</si>
  <si>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</si>
  <si>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</si>
  <si>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</si>
  <si>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</si>
  <si>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</si>
  <si>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</si>
  <si>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</si>
  <si>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</si>
  <si>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</si>
  <si>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</si>
  <si>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</si>
  <si>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</si>
  <si>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</si>
  <si>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</si>
  <si>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</si>
  <si>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</si>
  <si>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</si>
  <si>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</si>
  <si>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</si>
  <si>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</si>
  <si>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</si>
  <si>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</si>
  <si>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</si>
  <si>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</si>
  <si>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</si>
  <si>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</si>
  <si>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</si>
  <si>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</si>
  <si>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</si>
  <si>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</si>
  <si>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</si>
  <si>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</si>
  <si>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</si>
  <si>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</si>
  <si>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</si>
  <si>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</si>
  <si>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</si>
  <si>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</si>
  <si>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</si>
  <si>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</si>
  <si>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</si>
  <si>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</si>
  <si>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</si>
  <si>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</si>
  <si>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</si>
  <si>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</si>
  <si>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</si>
  <si>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</si>
  <si>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</si>
  <si>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</si>
  <si>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</si>
  <si>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</si>
  <si>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</si>
  <si>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</si>
  <si>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</si>
  <si>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</si>
  <si>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</si>
  <si>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</si>
  <si>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</si>
  <si>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</si>
  <si>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</si>
  <si>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</si>
  <si>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</si>
  <si>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</si>
  <si>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</si>
  <si>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</si>
  <si>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</si>
  <si>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</si>
  <si>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</si>
  <si>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</si>
  <si>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</si>
  <si>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</si>
  <si>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</si>
  <si>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</si>
  <si>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</si>
  <si>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</si>
  <si>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</si>
  <si>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</si>
  <si>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</si>
  <si>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</si>
  <si>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</si>
  <si>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</si>
  <si>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</si>
  <si>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</si>
  <si>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</si>
  <si>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</si>
  <si>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</si>
  <si>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</si>
  <si>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</si>
  <si>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</si>
  <si>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</si>
  <si>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</si>
  <si>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</si>
  <si>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</si>
  <si>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</si>
  <si>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</si>
  <si>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</si>
  <si>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</si>
  <si>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</si>
  <si>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</si>
  <si>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</si>
  <si>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</si>
  <si>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</si>
  <si>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</si>
  <si>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</si>
  <si>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</si>
  <si>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</si>
  <si>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</si>
  <si>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</si>
  <si>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</si>
  <si>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</si>
  <si>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</si>
  <si>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</si>
  <si>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</si>
  <si>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</si>
  <si>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</si>
  <si>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</si>
  <si>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</si>
  <si>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</si>
  <si>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</si>
  <si>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</si>
  <si>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</si>
  <si>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</si>
  <si>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</si>
  <si>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</si>
  <si>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</si>
  <si>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</si>
  <si>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</si>
  <si>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</si>
  <si>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</si>
  <si>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</si>
  <si>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</si>
  <si>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</si>
  <si>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</si>
  <si>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</si>
  <si>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</si>
  <si>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</si>
  <si>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</si>
  <si>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</si>
  <si>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</si>
  <si>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</si>
  <si>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</si>
  <si>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</si>
  <si>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</si>
  <si>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</si>
  <si>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</si>
  <si>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</si>
  <si>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</si>
  <si>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</si>
  <si>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</si>
  <si>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</si>
  <si>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</si>
  <si>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</si>
  <si>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</si>
  <si>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</si>
  <si>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</si>
  <si>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</si>
  <si>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</si>
  <si>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</si>
  <si>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</si>
  <si>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</si>
  <si>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</si>
  <si>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</si>
  <si>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</si>
  <si>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</si>
  <si>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</si>
  <si>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</si>
  <si>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</si>
  <si>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</si>
  <si>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</si>
  <si>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</si>
  <si>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</si>
  <si>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</si>
  <si>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</si>
  <si>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</si>
  <si>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</si>
  <si>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</si>
  <si>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</si>
  <si>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</si>
  <si>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</si>
  <si>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</si>
  <si>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</si>
  <si>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</si>
  <si>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</si>
  <si>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</si>
  <si>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</si>
  <si>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</si>
  <si>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</si>
  <si>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</si>
  <si>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</si>
  <si>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</si>
  <si>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</si>
  <si>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</si>
  <si>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</si>
  <si>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</si>
  <si>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</si>
  <si>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</si>
  <si>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</si>
  <si>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</si>
  <si>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</si>
  <si>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</si>
  <si>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</si>
  <si>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</si>
  <si>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</si>
  <si>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</si>
  <si>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</si>
  <si>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</si>
  <si>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</si>
  <si>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</si>
  <si>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</si>
  <si>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</si>
  <si>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</si>
  <si>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</si>
  <si>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</si>
  <si>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</si>
  <si>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</si>
  <si>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</si>
  <si>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</si>
  <si>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</si>
  <si>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</si>
  <si>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</si>
  <si>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</si>
  <si>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</si>
  <si>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</si>
  <si>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</si>
  <si>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</si>
  <si>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</si>
  <si>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</si>
  <si>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</si>
  <si>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</si>
  <si>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</si>
  <si>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</si>
  <si>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</si>
  <si>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</si>
  <si>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</si>
  <si>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</si>
  <si>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</si>
  <si>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</si>
  <si>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</si>
  <si>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</si>
  <si>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</si>
  <si>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</si>
  <si>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</si>
  <si>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</si>
  <si>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</si>
  <si>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</si>
  <si>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</si>
  <si>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</si>
  <si>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</si>
  <si>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</si>
  <si>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</si>
  <si>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</si>
  <si>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</si>
  <si>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</si>
  <si>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</si>
  <si>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</si>
  <si>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</si>
  <si>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</si>
  <si>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</si>
  <si>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</si>
  <si>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</si>
  <si>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</si>
  <si>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</si>
  <si>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</si>
  <si>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</si>
  <si>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</si>
  <si>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</si>
  <si>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</si>
  <si>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</si>
  <si>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</si>
  <si>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</si>
  <si>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</si>
  <si>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</si>
  <si>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</si>
  <si>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</si>
  <si>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</si>
  <si>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</si>
  <si>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</si>
  <si>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</si>
  <si>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</si>
  <si>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</si>
  <si>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</si>
  <si>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</si>
  <si>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</si>
  <si>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</si>
  <si>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</si>
  <si>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</si>
  <si>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</si>
  <si>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</si>
  <si>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</si>
  <si>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</si>
  <si>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</si>
  <si>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</si>
  <si>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</si>
  <si>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</si>
  <si>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</si>
  <si>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</si>
  <si>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</si>
  <si>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</si>
  <si>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</si>
  <si>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</si>
  <si>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</si>
  <si>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</si>
  <si>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</si>
  <si>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</si>
  <si>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</si>
  <si>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</si>
  <si>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</si>
  <si>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</si>
  <si>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</si>
  <si>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</si>
  <si>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</si>
  <si>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</si>
  <si>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</si>
  <si>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</si>
  <si>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</si>
  <si>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</si>
  <si>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</si>
  <si>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</si>
  <si>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</si>
  <si>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</si>
  <si>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</si>
  <si>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</si>
  <si>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</si>
  <si>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</si>
  <si>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</si>
  <si>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</si>
  <si>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</si>
  <si>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</si>
  <si>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</si>
  <si>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</si>
  <si>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</si>
  <si>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</si>
  <si>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</si>
  <si>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</si>
  <si>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</si>
  <si>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</si>
  <si>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</si>
  <si>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</si>
  <si>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</si>
  <si>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</si>
  <si>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</si>
  <si>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</si>
  <si>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</si>
  <si>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</si>
  <si>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</si>
  <si>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</si>
  <si>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</si>
  <si>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</si>
  <si>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</si>
  <si>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</si>
  <si>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</si>
  <si>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</si>
  <si>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</si>
  <si>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</si>
  <si>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</si>
  <si>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</si>
  <si>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</si>
  <si>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</si>
  <si>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</si>
  <si>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</si>
  <si>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</si>
  <si>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</si>
  <si>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</si>
  <si>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</si>
  <si>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</si>
  <si>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</si>
  <si>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</si>
  <si>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</si>
  <si>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</si>
  <si>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</si>
  <si>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</si>
  <si>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</si>
  <si>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</si>
  <si>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</si>
  <si>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</si>
  <si>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</si>
  <si>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</si>
  <si>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</si>
  <si>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</si>
  <si>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</si>
  <si>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</si>
  <si>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</si>
  <si>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</si>
  <si>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</si>
  <si>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</si>
  <si>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</si>
  <si>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</si>
  <si>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</si>
  <si>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</si>
  <si>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</si>
  <si>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</si>
  <si>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</si>
  <si>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</si>
  <si>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</si>
  <si>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</si>
  <si>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</si>
  <si>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</si>
  <si>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</si>
  <si>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</si>
  <si>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</si>
  <si>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</si>
  <si>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</si>
  <si>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</si>
  <si>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</si>
  <si>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</si>
  <si>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</si>
  <si>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</si>
  <si>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</si>
  <si>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</si>
  <si>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</si>
  <si>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</si>
  <si>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</si>
  <si>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</si>
  <si>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</si>
  <si>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</si>
  <si>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</si>
  <si>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</si>
  <si>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</si>
  <si>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</si>
  <si>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</si>
  <si>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</si>
  <si>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</si>
  <si>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</si>
  <si>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</si>
  <si>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</si>
  <si>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</si>
  <si>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</si>
  <si>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</si>
  <si>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</si>
  <si>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</si>
  <si>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</si>
  <si>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</si>
  <si>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</si>
  <si>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</si>
  <si>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</si>
  <si>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</si>
  <si>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</si>
  <si>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</si>
  <si>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</si>
  <si>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</si>
  <si>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</si>
  <si>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</si>
  <si>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</si>
  <si>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</si>
  <si>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</si>
  <si>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</si>
  <si>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</si>
  <si>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</si>
  <si>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</si>
  <si>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</si>
  <si>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</si>
  <si>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</si>
  <si>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</si>
  <si>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</si>
  <si>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</si>
  <si>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</si>
  <si>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</si>
  <si>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</si>
  <si>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</si>
  <si>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</si>
  <si>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</si>
  <si>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</si>
  <si>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</si>
  <si>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</si>
  <si>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</si>
  <si>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</si>
  <si>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</si>
  <si>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</si>
  <si>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</si>
  <si>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</si>
  <si>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</si>
  <si>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</si>
  <si>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</si>
  <si>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</si>
  <si>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</si>
  <si>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</si>
  <si>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</si>
  <si>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</si>
  <si>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</si>
  <si>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</si>
  <si>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</si>
  <si>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</si>
  <si>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</si>
  <si>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</si>
  <si>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</si>
  <si>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</si>
  <si>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</si>
  <si>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</si>
  <si>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</si>
  <si>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</si>
  <si>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</si>
  <si>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</si>
  <si>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</si>
  <si>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</si>
  <si>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</si>
  <si>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</si>
  <si>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</si>
  <si>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</si>
  <si>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</si>
  <si>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</si>
  <si>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</si>
  <si>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</si>
  <si>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</si>
  <si>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</si>
  <si>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</si>
  <si>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</si>
  <si>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</si>
  <si>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</si>
  <si>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</si>
  <si>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</si>
  <si>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</si>
  <si>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</si>
  <si>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</si>
  <si>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</si>
  <si>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</si>
  <si>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</si>
  <si>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</si>
  <si>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</si>
  <si>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</si>
  <si>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</si>
  <si>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</si>
  <si>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</si>
  <si>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</si>
  <si>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</si>
  <si>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</si>
  <si>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</si>
  <si>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</si>
  <si>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</si>
  <si>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</si>
  <si>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</si>
  <si>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</si>
  <si>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</si>
  <si>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</si>
  <si>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</si>
  <si>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</si>
  <si>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</si>
  <si>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</si>
  <si>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</si>
  <si>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</si>
  <si>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</si>
  <si>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</si>
  <si>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</si>
  <si>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</si>
  <si>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</si>
  <si>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</si>
  <si>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</si>
  <si>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</si>
  <si>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</si>
  <si>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</si>
  <si>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</si>
  <si>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</si>
  <si>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</si>
  <si>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</si>
  <si>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</si>
  <si>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</si>
  <si>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</si>
  <si>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</si>
  <si>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</si>
  <si>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</si>
  <si>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</si>
  <si>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</si>
  <si>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</si>
  <si>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</si>
  <si>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</si>
  <si>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</si>
  <si>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</si>
  <si>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</si>
  <si>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</si>
  <si>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</si>
  <si>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</si>
  <si>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</si>
  <si>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</si>
  <si>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</si>
  <si>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</si>
  <si>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</si>
  <si>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</si>
  <si>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</si>
  <si>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</si>
  <si>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</si>
  <si>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</si>
  <si>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</si>
  <si>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</si>
  <si>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</si>
  <si>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</si>
  <si>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</si>
  <si>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</si>
  <si>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</si>
  <si>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</si>
  <si>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</si>
  <si>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</si>
  <si>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</si>
  <si>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</si>
  <si>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</si>
  <si>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</si>
  <si>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</si>
  <si>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</si>
  <si>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</si>
  <si>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</si>
  <si>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</si>
  <si>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</si>
  <si>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</si>
  <si>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</si>
  <si>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</si>
  <si>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</si>
  <si>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</si>
  <si>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</si>
  <si>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</si>
  <si>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</si>
  <si>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</si>
  <si>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</si>
  <si>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</si>
  <si>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</si>
  <si>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</si>
  <si>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</si>
  <si>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</si>
  <si>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</si>
  <si>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</si>
  <si>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</si>
  <si>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</si>
  <si>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</si>
  <si>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</si>
  <si>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</si>
  <si>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</si>
  <si>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</si>
  <si>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</si>
  <si>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</si>
  <si>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</si>
  <si>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</si>
  <si>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</si>
  <si>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</si>
  <si>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</si>
  <si>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</si>
  <si>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</si>
  <si>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</si>
  <si>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</si>
  <si>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</si>
  <si>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</si>
  <si>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</si>
  <si>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</si>
  <si>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</si>
  <si>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</si>
  <si>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</si>
  <si>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</si>
  <si>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</si>
  <si>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</si>
  <si>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</si>
  <si>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</si>
  <si>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</si>
  <si>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</si>
  <si>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</si>
  <si>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</si>
  <si>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</si>
  <si>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</si>
  <si>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</si>
  <si>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</si>
  <si>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</si>
  <si>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</si>
  <si>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</si>
  <si>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</si>
  <si>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</si>
  <si>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</si>
  <si>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</si>
  <si>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</si>
  <si>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</si>
  <si>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</si>
  <si>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</si>
  <si>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</si>
  <si>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</si>
  <si>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</si>
  <si>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</si>
  <si>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</si>
  <si>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</si>
  <si>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</si>
  <si>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</si>
  <si>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</si>
  <si>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</si>
  <si>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</si>
  <si>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</si>
  <si>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</si>
  <si>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</si>
  <si>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</si>
  <si>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</si>
  <si>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</si>
  <si>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</si>
  <si>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</si>
  <si>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</si>
  <si>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</si>
  <si>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</si>
  <si>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</si>
  <si>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</si>
  <si>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</si>
  <si>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</si>
  <si>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</si>
  <si>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</si>
  <si>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</si>
  <si>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</si>
  <si>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</si>
  <si>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</si>
  <si>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</si>
  <si>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</si>
  <si>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</si>
  <si>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</si>
  <si>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</si>
  <si>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</si>
  <si>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</si>
  <si>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</si>
  <si>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</si>
  <si>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</si>
  <si>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</si>
  <si>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</si>
  <si>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</si>
  <si>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</si>
  <si>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</si>
  <si>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</si>
  <si>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</si>
  <si>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</si>
  <si>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</si>
  <si>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</si>
  <si>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</si>
  <si>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</si>
  <si>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</si>
  <si>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</si>
  <si>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</si>
  <si>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</si>
  <si>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</si>
  <si>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</si>
  <si>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</si>
  <si>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</si>
  <si>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</si>
  <si>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</si>
  <si>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</si>
  <si>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</si>
  <si>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</si>
  <si>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</si>
  <si>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</si>
  <si>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</si>
  <si>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</si>
  <si>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</si>
  <si>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</si>
  <si>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</si>
  <si>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</si>
  <si>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</si>
  <si>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</si>
  <si>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</si>
  <si>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</si>
  <si>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</si>
  <si>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</si>
  <si>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</si>
  <si>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</si>
  <si>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</si>
  <si>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</si>
  <si>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</si>
  <si>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</si>
  <si>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</si>
  <si>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</si>
  <si>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</si>
  <si>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</si>
  <si>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</si>
  <si>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</si>
  <si>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</si>
  <si>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</si>
  <si>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</si>
  <si>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</si>
  <si>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</si>
  <si>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</si>
  <si>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</si>
  <si>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</si>
  <si>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</si>
  <si>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</si>
  <si>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</si>
  <si>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</si>
  <si>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</si>
  <si>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</si>
  <si>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</si>
  <si>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</si>
  <si>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</si>
  <si>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</si>
  <si>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</si>
  <si>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</si>
  <si>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</si>
  <si>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</si>
  <si>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</si>
  <si>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</si>
  <si>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</si>
  <si>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</si>
  <si>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</si>
  <si>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</si>
  <si>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</si>
  <si>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</si>
  <si>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</si>
  <si>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</si>
  <si>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</si>
  <si>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</si>
  <si>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</si>
  <si>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</si>
  <si>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</si>
  <si>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</si>
  <si>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</si>
  <si>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</si>
  <si>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</si>
  <si>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</si>
  <si>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</si>
  <si>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</si>
  <si>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</si>
  <si>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</si>
  <si>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</si>
  <si>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</si>
  <si>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</si>
  <si>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</si>
  <si>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</si>
  <si>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</si>
  <si>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</si>
  <si>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</si>
  <si>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</si>
  <si>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</si>
  <si>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</si>
  <si>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</si>
  <si>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</si>
  <si>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</si>
  <si>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</si>
  <si>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</si>
  <si>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</si>
  <si>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</si>
  <si>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</si>
  <si>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</si>
  <si>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</si>
  <si>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</si>
  <si>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</si>
  <si>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</si>
  <si>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</si>
  <si>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</si>
  <si>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</si>
  <si>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</si>
  <si>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</si>
  <si>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</si>
  <si>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</si>
  <si>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</si>
  <si>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</si>
  <si>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</si>
  <si>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</si>
  <si>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</si>
  <si>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</si>
  <si>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</si>
  <si>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</si>
  <si>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</si>
  <si>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</si>
  <si>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</si>
  <si>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</si>
  <si>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</si>
  <si>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</si>
  <si>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</si>
  <si>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</si>
  <si>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</si>
  <si>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</si>
  <si>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</si>
  <si>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</si>
  <si>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</si>
  <si>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</si>
  <si>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</si>
  <si>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</si>
  <si>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</si>
  <si>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</si>
  <si>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</si>
  <si>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</si>
  <si>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</si>
  <si>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</si>
  <si>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</si>
  <si>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</si>
  <si>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</si>
  <si>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</si>
  <si>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</si>
  <si>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</si>
  <si>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</si>
  <si>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</si>
  <si>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</si>
  <si>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</si>
  <si>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</si>
  <si>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</si>
  <si>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</si>
  <si>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</si>
  <si>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</si>
  <si>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</si>
  <si>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</si>
  <si>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</si>
  <si>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</si>
  <si>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</si>
  <si>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</si>
  <si>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</si>
  <si>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</si>
  <si>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</si>
  <si>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</si>
  <si>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</si>
  <si>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</si>
  <si>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</si>
  <si>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</si>
  <si>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</si>
  <si>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</si>
  <si>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</si>
  <si>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</si>
  <si>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</si>
  <si>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</si>
  <si>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</si>
  <si>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</si>
  <si>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</si>
  <si>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</si>
  <si>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</si>
  <si>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</si>
  <si>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</si>
  <si>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</si>
  <si>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</si>
  <si>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</si>
  <si>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</si>
  <si>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</si>
  <si>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</si>
  <si>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</si>
  <si>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</si>
  <si>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</si>
  <si>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</si>
  <si>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</si>
  <si>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</si>
  <si>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</si>
  <si>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</si>
  <si>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</si>
  <si>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</si>
  <si>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</si>
  <si>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</si>
  <si>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</si>
  <si>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</si>
  <si>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</si>
  <si>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</si>
  <si>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</si>
  <si>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</si>
  <si>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</si>
  <si>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</si>
  <si>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</si>
  <si>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</si>
  <si>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</si>
  <si>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</si>
  <si>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</si>
  <si>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</si>
  <si>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</si>
  <si>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</si>
  <si>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</si>
  <si>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</si>
  <si>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</si>
  <si>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</si>
  <si>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</si>
  <si>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</si>
  <si>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</si>
  <si>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</si>
  <si>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</si>
  <si>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</si>
  <si>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</si>
  <si>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</si>
  <si>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</si>
  <si>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</si>
  <si>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</si>
  <si>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</si>
  <si>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</si>
  <si>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</si>
  <si>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</si>
  <si>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</si>
  <si>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</si>
  <si>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</si>
  <si>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</si>
  <si>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</si>
  <si>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</si>
  <si>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</si>
  <si>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</si>
  <si>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</si>
  <si>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</si>
  <si>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</si>
  <si>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</si>
  <si>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</si>
  <si>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</si>
  <si>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</si>
  <si>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</si>
  <si>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</si>
  <si>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</si>
  <si>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</si>
  <si>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</si>
  <si>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</si>
  <si>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</si>
  <si>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</si>
  <si>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</si>
  <si>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</si>
  <si>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</si>
  <si>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</si>
  <si>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</si>
  <si>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</si>
  <si>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</si>
  <si>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</si>
  <si>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</si>
  <si>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</si>
  <si>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</si>
  <si>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</si>
  <si>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</si>
  <si>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</si>
  <si>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</si>
  <si>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</si>
  <si>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</si>
  <si>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</si>
  <si>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</si>
  <si>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</si>
  <si>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</si>
  <si>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</si>
  <si>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</si>
  <si>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</si>
  <si>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</si>
  <si>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</si>
  <si>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</si>
  <si>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</si>
  <si>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</si>
  <si>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</si>
  <si>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</si>
  <si>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</si>
  <si>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</si>
  <si>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</si>
  <si>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</si>
  <si>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</si>
  <si>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</si>
  <si>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</si>
  <si>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</si>
  <si>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</si>
  <si>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</si>
  <si>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</si>
  <si>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</si>
  <si>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</si>
  <si>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</si>
  <si>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</si>
  <si>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</si>
  <si>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</si>
  <si>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</si>
  <si>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</si>
  <si>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</si>
  <si>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</si>
  <si>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</si>
  <si>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</si>
  <si>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</si>
  <si>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</si>
  <si>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</si>
  <si>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</si>
  <si>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</si>
  <si>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</si>
  <si>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</si>
  <si>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</si>
  <si>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</si>
  <si>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</si>
  <si>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</si>
  <si>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</si>
  <si>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</si>
  <si>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</si>
  <si>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</si>
  <si>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</si>
  <si>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</si>
  <si>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</si>
  <si>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</si>
  <si>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</si>
  <si>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</si>
  <si>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</si>
  <si>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</si>
  <si>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</si>
  <si>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</si>
  <si>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</si>
  <si>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</si>
  <si>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</si>
  <si>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</si>
  <si>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</si>
  <si>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</si>
  <si>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</si>
  <si>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</si>
  <si>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</si>
  <si>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</si>
  <si>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</si>
  <si>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</si>
  <si>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</si>
  <si>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</si>
  <si>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</si>
  <si>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</si>
  <si>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</si>
  <si>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</si>
  <si>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</si>
  <si>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</si>
  <si>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</si>
  <si>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</si>
  <si>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</si>
  <si>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</si>
  <si>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</si>
  <si>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</si>
  <si>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</si>
  <si>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</si>
  <si>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</si>
  <si>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</si>
  <si>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</si>
  <si>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</si>
  <si>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</si>
  <si>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</si>
  <si>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</si>
  <si>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</si>
  <si>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</si>
  <si>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</si>
  <si>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</si>
  <si>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</si>
  <si>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</si>
  <si>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</si>
  <si>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</si>
  <si>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</si>
  <si>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</si>
  <si>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</si>
  <si>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</si>
  <si>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</si>
  <si>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</si>
  <si>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</si>
  <si>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</si>
  <si>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</si>
  <si>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</si>
  <si>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</si>
  <si>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</si>
  <si>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</si>
  <si>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</si>
  <si>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</si>
  <si>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</si>
  <si>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</si>
  <si>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</si>
  <si>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</si>
  <si>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</si>
  <si>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</si>
  <si>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</si>
  <si>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</si>
  <si>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</si>
  <si>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</si>
  <si>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</si>
  <si>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</si>
  <si>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</si>
  <si>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</si>
  <si>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</si>
  <si>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</si>
  <si>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</si>
  <si>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</si>
  <si>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</si>
  <si>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</si>
  <si>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</si>
  <si>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</si>
  <si>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</si>
  <si>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</si>
  <si>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</si>
  <si>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</si>
  <si>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</si>
  <si>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</si>
  <si>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</si>
  <si>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</si>
  <si>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</si>
  <si>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</si>
  <si>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</si>
  <si>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</si>
  <si>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</si>
  <si>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</si>
  <si>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</si>
  <si>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</si>
  <si>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</si>
  <si>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</si>
  <si>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</si>
  <si>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</si>
  <si>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</si>
  <si>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</si>
  <si>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</si>
  <si>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</si>
  <si>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</si>
  <si>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</si>
  <si>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</si>
  <si>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</si>
  <si>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</si>
  <si>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</si>
  <si>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</si>
  <si>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</si>
  <si>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</si>
  <si>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</si>
  <si>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</si>
  <si>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</si>
  <si>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</si>
  <si>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</si>
  <si>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</si>
  <si>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</si>
  <si>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</si>
  <si>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</si>
  <si>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</si>
  <si>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</si>
  <si>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</si>
  <si>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</si>
  <si>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</si>
  <si>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</si>
  <si>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</si>
  <si>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</si>
  <si>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</si>
  <si>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</si>
  <si>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</si>
  <si>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</si>
  <si>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</si>
  <si>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</si>
  <si>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</si>
  <si>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</si>
  <si>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</si>
  <si>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</si>
  <si>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</si>
  <si>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</si>
  <si>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</si>
  <si>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</si>
  <si>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</si>
  <si>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</si>
  <si>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</si>
  <si>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</si>
  <si>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</si>
  <si>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</si>
  <si>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</si>
  <si>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</si>
  <si>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</si>
  <si>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</si>
  <si>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</si>
  <si>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</si>
  <si>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</si>
  <si>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</si>
  <si>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</si>
  <si>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</si>
  <si>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</si>
  <si>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</si>
  <si>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</si>
  <si>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</si>
  <si>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</si>
  <si>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</si>
  <si>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</si>
  <si>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</si>
  <si>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</si>
  <si>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</si>
  <si>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</si>
  <si>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</si>
  <si>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</si>
  <si>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</si>
  <si>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</si>
  <si>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</si>
  <si>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</si>
  <si>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</si>
  <si>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</si>
  <si>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</si>
  <si>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</si>
  <si>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</si>
  <si>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</si>
  <si>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</si>
  <si>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</si>
  <si>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</si>
  <si>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</si>
  <si>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</si>
  <si>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</si>
  <si>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</si>
  <si>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</si>
  <si>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</si>
  <si>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</si>
  <si>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</si>
  <si>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</si>
  <si>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</si>
  <si>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</si>
  <si>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</si>
  <si>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</si>
  <si>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</si>
  <si>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</si>
  <si>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</si>
  <si>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</si>
  <si>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</si>
  <si>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</si>
  <si>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</si>
  <si>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</si>
  <si>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</si>
  <si>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</si>
  <si>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</si>
  <si>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</si>
  <si>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</si>
  <si>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</si>
  <si>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</si>
  <si>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</si>
  <si>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</si>
  <si>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</si>
  <si>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</si>
  <si>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</si>
  <si>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</si>
  <si>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</si>
  <si>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</si>
  <si>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</si>
  <si>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</si>
  <si>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</si>
  <si>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</si>
  <si>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</si>
  <si>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</si>
  <si>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</si>
  <si>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</si>
  <si>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</si>
  <si>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</si>
  <si>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</si>
  <si>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</si>
  <si>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</si>
  <si>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</si>
  <si>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</si>
  <si>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</si>
  <si>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</si>
  <si>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</si>
  <si>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</si>
  <si>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</si>
  <si>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</si>
  <si>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</si>
  <si>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</si>
  <si>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</si>
  <si>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</si>
  <si>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</si>
  <si>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</si>
  <si>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</si>
  <si>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</si>
  <si>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</si>
  <si>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</si>
  <si>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</si>
  <si>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</si>
  <si>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</si>
  <si>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</si>
  <si>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</si>
  <si>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</si>
  <si>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</si>
  <si>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</si>
  <si>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</si>
  <si>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</si>
  <si>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</si>
  <si>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</si>
  <si>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</si>
  <si>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</si>
  <si>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</si>
  <si>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</si>
  <si>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</si>
  <si>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</si>
  <si>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</si>
  <si>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</si>
  <si>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</si>
  <si>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</si>
  <si>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</si>
  <si>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</si>
  <si>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</si>
  <si>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</si>
  <si>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</si>
  <si>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</si>
  <si>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</si>
  <si>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</si>
  <si>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</si>
  <si>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</si>
  <si>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</si>
  <si>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</si>
  <si>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</si>
  <si>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</si>
  <si>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</si>
  <si>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</si>
  <si>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</si>
  <si>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</si>
  <si>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</si>
  <si>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</si>
  <si>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</si>
  <si>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</si>
  <si>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</si>
  <si>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</si>
  <si>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</si>
  <si>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</si>
  <si>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</si>
  <si>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</si>
  <si>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</si>
  <si>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</si>
  <si>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</si>
  <si>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</si>
  <si>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</si>
  <si>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</si>
  <si>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</si>
  <si>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</si>
  <si>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</si>
  <si>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</si>
  <si>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</si>
  <si>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</si>
  <si>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</si>
  <si>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</si>
  <si>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</si>
  <si>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</si>
  <si>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</si>
  <si>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</si>
  <si>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</si>
  <si>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</si>
  <si>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</si>
  <si>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</si>
  <si>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</si>
  <si>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</si>
  <si>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</si>
  <si>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</si>
  <si>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</si>
  <si>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</si>
  <si>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</si>
  <si>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</si>
  <si>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</si>
  <si>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</si>
  <si>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</si>
  <si>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</si>
  <si>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</si>
  <si>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</si>
  <si>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</si>
  <si>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</si>
  <si>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</si>
  <si>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</si>
  <si>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</si>
  <si>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</si>
  <si>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</si>
  <si>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</si>
  <si>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</si>
  <si>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</si>
  <si>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</si>
  <si>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</si>
  <si>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</si>
  <si>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</si>
  <si>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</si>
  <si>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</si>
  <si>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</si>
  <si>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</si>
  <si>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</si>
  <si>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</si>
  <si>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</si>
  <si>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</si>
  <si>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</si>
  <si>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</si>
  <si>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</si>
  <si>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</si>
  <si>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</si>
  <si>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</si>
  <si>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</si>
  <si>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</si>
  <si>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</si>
  <si>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</si>
  <si>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</si>
  <si>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</si>
  <si>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</si>
  <si>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</si>
  <si>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</si>
  <si>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</si>
  <si>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</si>
  <si>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</si>
  <si>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</si>
  <si>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</si>
  <si>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</si>
  <si>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</si>
  <si>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</si>
  <si>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</si>
  <si>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</si>
  <si>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</si>
  <si>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</si>
  <si>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</si>
  <si>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</si>
  <si>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</si>
  <si>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</si>
  <si>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</si>
  <si>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</si>
  <si>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</si>
  <si>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</si>
  <si>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</si>
  <si>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</si>
  <si>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</si>
  <si>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</si>
  <si>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</si>
  <si>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</si>
  <si>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</si>
  <si>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</si>
  <si>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</si>
  <si>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</si>
  <si>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</si>
  <si>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</si>
  <si>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</si>
  <si>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</si>
  <si>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</si>
  <si>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</si>
  <si>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</si>
  <si>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</si>
  <si>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</si>
  <si>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</si>
  <si>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</si>
  <si>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</si>
  <si>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</si>
  <si>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</si>
  <si>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</si>
  <si>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</si>
  <si>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</si>
  <si>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</si>
  <si>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</si>
  <si>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</si>
  <si>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</si>
  <si>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</si>
  <si>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</si>
  <si>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</si>
  <si>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</si>
  <si>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</si>
  <si>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</si>
  <si>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</si>
  <si>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</si>
  <si>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</si>
  <si>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</si>
  <si>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</si>
  <si>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</si>
  <si>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</si>
  <si>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</si>
  <si>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</si>
  <si>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</si>
  <si>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</si>
  <si>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</si>
  <si>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</si>
  <si>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</si>
  <si>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</si>
  <si>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</si>
  <si>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</si>
  <si>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</si>
  <si>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</si>
  <si>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</si>
  <si>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</si>
  <si>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</si>
  <si>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</si>
  <si>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</si>
  <si>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</si>
  <si>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</si>
  <si>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</si>
  <si>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</si>
  <si>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</si>
  <si>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</si>
  <si>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</si>
  <si>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</si>
  <si>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</si>
  <si>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</si>
  <si>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</si>
  <si>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</si>
  <si>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</si>
  <si>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</si>
  <si>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</si>
  <si>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</si>
  <si>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</si>
  <si>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</si>
  <si>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</si>
  <si>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</si>
  <si>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</si>
  <si>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</si>
  <si>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</si>
  <si>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</si>
  <si>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</si>
  <si>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</si>
  <si>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</si>
  <si>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</si>
  <si>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</si>
  <si>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</si>
  <si>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</si>
  <si>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</si>
  <si>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</si>
  <si>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</si>
  <si>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</si>
  <si>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</si>
  <si>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</si>
  <si>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</si>
  <si>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</si>
  <si>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</si>
  <si>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</si>
  <si>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</si>
  <si>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</si>
  <si>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</si>
  <si>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</si>
  <si>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</si>
  <si>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</si>
  <si>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</si>
  <si>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</si>
  <si>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</si>
  <si>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</si>
  <si>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</si>
  <si>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</si>
  <si>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</si>
  <si>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</si>
  <si>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</si>
  <si>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</si>
  <si>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</si>
  <si>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</si>
  <si>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</si>
  <si>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</si>
  <si>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</si>
  <si>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</si>
  <si>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</si>
  <si>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</si>
  <si>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</si>
  <si>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</si>
  <si>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</si>
  <si>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</si>
  <si>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</si>
  <si>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</si>
  <si>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</si>
  <si>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</si>
  <si>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</si>
  <si>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</si>
  <si>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</si>
  <si>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</si>
  <si>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</si>
  <si>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</si>
  <si>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</si>
  <si>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</si>
  <si>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</si>
  <si>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</si>
  <si>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</si>
  <si>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</si>
  <si>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</si>
  <si>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</si>
  <si>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</si>
  <si>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</si>
  <si>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</si>
  <si>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</si>
  <si>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</si>
  <si>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</si>
  <si>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</si>
  <si>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</si>
  <si>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</si>
  <si>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</si>
  <si>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</si>
  <si>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</si>
  <si>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</si>
  <si>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</si>
  <si>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</si>
  <si>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</si>
  <si>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</si>
  <si>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</si>
  <si>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</si>
  <si>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</si>
  <si>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</si>
  <si>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</si>
  <si>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</si>
  <si>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</si>
  <si>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</si>
  <si>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</si>
  <si>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</si>
  <si>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</si>
  <si>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</si>
  <si>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</si>
  <si>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</si>
  <si>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</si>
  <si>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</si>
  <si>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</si>
  <si>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</si>
  <si>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</si>
  <si>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</si>
  <si>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</si>
  <si>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</si>
  <si>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</si>
  <si>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</si>
  <si>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</si>
  <si>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</si>
  <si>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</si>
  <si>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</si>
  <si>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</si>
  <si>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</si>
  <si>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</si>
  <si>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</si>
  <si>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</si>
  <si>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</si>
  <si>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</si>
  <si>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</si>
  <si>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</si>
  <si>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</si>
  <si>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</si>
  <si>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</si>
  <si>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</si>
  <si>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</si>
  <si>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</si>
  <si>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</si>
  <si>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</si>
  <si>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</si>
  <si>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</si>
  <si>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</si>
  <si>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</si>
  <si>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</si>
  <si>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</si>
  <si>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</si>
  <si>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</si>
  <si>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</si>
  <si>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</si>
  <si>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</si>
  <si>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</si>
  <si>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</si>
  <si>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</si>
  <si>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</si>
  <si>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</si>
  <si>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</si>
  <si>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</si>
  <si>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</si>
  <si>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</si>
  <si>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</si>
  <si>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</si>
  <si>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</si>
  <si>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</si>
  <si>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</si>
  <si>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</si>
  <si>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</si>
  <si>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</si>
  <si>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</si>
  <si>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</si>
  <si>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</si>
  <si>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</si>
  <si>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</si>
  <si>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</si>
  <si>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</si>
  <si>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</si>
  <si>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</si>
  <si>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</si>
  <si>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</si>
  <si>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</si>
  <si>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</si>
  <si>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</si>
  <si>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</si>
  <si>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</si>
  <si>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</si>
  <si>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</si>
  <si>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</si>
  <si>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</si>
  <si>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</si>
  <si>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</si>
  <si>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</si>
  <si>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</si>
  <si>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</si>
  <si>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</si>
  <si>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</si>
  <si>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</si>
  <si>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</si>
  <si>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</si>
  <si>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</si>
  <si>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</si>
  <si>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</si>
  <si>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</si>
  <si>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</si>
  <si>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</si>
  <si>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</si>
  <si>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</si>
  <si>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</si>
  <si>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</si>
  <si>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</si>
  <si>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</si>
  <si>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</si>
  <si>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</si>
  <si>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</si>
  <si>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</si>
  <si>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</si>
  <si>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</si>
  <si>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</si>
  <si>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</si>
  <si>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</si>
  <si>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</si>
  <si>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</si>
  <si>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</si>
  <si>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</si>
  <si>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</si>
  <si>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</si>
  <si>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</si>
  <si>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</si>
  <si>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</si>
  <si>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</si>
  <si>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</si>
  <si>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</si>
  <si>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</si>
  <si>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</si>
  <si>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</si>
  <si>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</si>
  <si>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</si>
  <si>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</si>
  <si>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</si>
  <si>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</si>
  <si>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</si>
  <si>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</si>
  <si>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</si>
  <si>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</si>
  <si>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</si>
  <si>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</si>
  <si>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</si>
  <si>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</si>
  <si>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</si>
  <si>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</si>
  <si>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</si>
  <si>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</si>
  <si>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</si>
  <si>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</si>
  <si>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</si>
  <si>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</si>
  <si>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</si>
  <si>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</si>
  <si>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</si>
  <si>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</si>
  <si>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</si>
  <si>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</si>
  <si>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</si>
  <si>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</si>
  <si>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</si>
  <si>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</si>
  <si>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</si>
  <si>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</si>
  <si>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</si>
  <si>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</si>
  <si>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</si>
  <si>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</si>
  <si>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</si>
  <si>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</si>
  <si>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</si>
  <si>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</si>
  <si>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</si>
  <si>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</si>
  <si>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</si>
  <si>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</si>
  <si>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</si>
  <si>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</si>
  <si>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</si>
  <si>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</si>
  <si>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</si>
  <si>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</si>
  <si>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</si>
  <si>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</si>
  <si>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</si>
  <si>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</si>
  <si>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</si>
  <si>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</si>
  <si>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</si>
  <si>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</si>
  <si>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</si>
  <si>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</si>
  <si>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</si>
  <si>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</si>
  <si>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</si>
  <si>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</si>
  <si>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</si>
  <si>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</si>
  <si>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</si>
  <si>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</si>
  <si>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</si>
  <si>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</si>
  <si>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</si>
  <si>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</si>
  <si>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</si>
  <si>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</si>
  <si>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</si>
  <si>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</si>
  <si>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</si>
  <si>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</si>
  <si>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</si>
  <si>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</si>
  <si>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</si>
  <si>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</si>
  <si>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</si>
  <si>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</si>
  <si>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</si>
  <si>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</si>
  <si>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</si>
  <si>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</si>
  <si>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</si>
  <si>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</si>
  <si>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</si>
  <si>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</si>
  <si>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</si>
  <si>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</si>
  <si>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</si>
  <si>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</si>
  <si>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</si>
  <si>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</si>
  <si>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</si>
  <si>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</si>
  <si>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</si>
  <si>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</si>
  <si>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</si>
  <si>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</si>
  <si>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</si>
  <si>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</si>
  <si>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</si>
  <si>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</si>
  <si>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</si>
  <si>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</si>
  <si>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</si>
  <si>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</si>
  <si>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</si>
  <si>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</si>
  <si>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</si>
  <si>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</si>
  <si>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</si>
  <si>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</si>
  <si>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</si>
  <si>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</si>
  <si>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</si>
  <si>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</si>
  <si>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</si>
  <si>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</si>
  <si>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</si>
  <si>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</si>
  <si>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</si>
  <si>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</si>
  <si>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</si>
  <si>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</si>
  <si>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</si>
  <si>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</si>
  <si>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</si>
  <si>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</si>
  <si>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</si>
  <si>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</si>
  <si>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</si>
  <si>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</si>
  <si>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</si>
  <si>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</si>
  <si>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</si>
  <si>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</si>
  <si>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</si>
  <si>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</si>
  <si>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</si>
  <si>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</si>
  <si>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</si>
  <si>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</si>
  <si>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</si>
  <si>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</si>
  <si>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</si>
  <si>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</si>
  <si>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</si>
  <si>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</si>
  <si>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</si>
  <si>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</si>
  <si>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</si>
  <si>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</si>
  <si>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</si>
  <si>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</si>
  <si>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</si>
  <si>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</si>
  <si>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</si>
  <si>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</si>
  <si>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</si>
  <si>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</si>
  <si>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</si>
  <si>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</si>
  <si>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</si>
  <si>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</si>
  <si>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</si>
  <si>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</si>
  <si>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</si>
  <si>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</si>
  <si>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</si>
  <si>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</si>
  <si>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</si>
  <si>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</si>
  <si>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</si>
  <si>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</si>
  <si>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</si>
  <si>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</si>
  <si>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</si>
  <si>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</si>
  <si>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</si>
  <si>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</si>
  <si>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</si>
  <si>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</si>
  <si>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</si>
  <si>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</si>
  <si>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</si>
  <si>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</si>
  <si>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</si>
  <si>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</si>
  <si>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</si>
  <si>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</si>
  <si>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</si>
  <si>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</si>
  <si>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</si>
  <si>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</si>
  <si>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</si>
  <si>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</si>
  <si>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</si>
  <si>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</si>
  <si>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</si>
  <si>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</si>
  <si>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</si>
  <si>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</si>
  <si>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</si>
  <si>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</si>
  <si>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</si>
  <si>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</si>
  <si>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</si>
  <si>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</si>
  <si>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</si>
  <si>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</si>
  <si>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</si>
  <si>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</si>
  <si>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</si>
  <si>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</si>
  <si>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</si>
  <si>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</si>
  <si>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</si>
  <si>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</si>
  <si>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</si>
  <si>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</si>
  <si>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</si>
  <si>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</si>
  <si>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</si>
  <si>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</si>
  <si>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</si>
  <si>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</si>
  <si>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</si>
  <si>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</si>
  <si>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</si>
  <si>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</si>
  <si>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</si>
  <si>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</si>
  <si>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</si>
  <si>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</si>
  <si>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</si>
  <si>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</si>
  <si>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</si>
  <si>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</si>
  <si>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</si>
  <si>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</si>
  <si>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</si>
  <si>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</si>
  <si>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</si>
  <si>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</si>
  <si>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</si>
  <si>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</si>
  <si>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</si>
  <si>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</si>
  <si>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</si>
  <si>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</si>
  <si>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</si>
  <si>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</si>
  <si>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</si>
  <si>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</si>
  <si>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</si>
  <si>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</si>
  <si>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</si>
  <si>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</si>
  <si>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</si>
  <si>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</si>
  <si>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</si>
  <si>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</si>
  <si>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</si>
  <si>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</si>
  <si>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</si>
  <si>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</si>
  <si>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</si>
  <si>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</si>
  <si>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</si>
  <si>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</si>
  <si>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</si>
  <si>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</si>
  <si>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</si>
  <si>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</si>
  <si>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</si>
  <si>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</si>
  <si>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</si>
  <si>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</si>
  <si>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</si>
  <si>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</si>
  <si>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</si>
  <si>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</si>
  <si>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</si>
  <si>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</si>
  <si>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</si>
  <si>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</si>
  <si>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</si>
  <si>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</si>
  <si>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</si>
  <si>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</si>
  <si>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</si>
  <si>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</si>
  <si>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</si>
  <si>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</si>
  <si>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</si>
  <si>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</si>
  <si>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</si>
  <si>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</si>
  <si>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</si>
  <si>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</si>
  <si>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</si>
  <si>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</si>
  <si>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</si>
  <si>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</si>
  <si>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</si>
  <si>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</si>
  <si>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</si>
  <si>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</si>
  <si>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</si>
  <si>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</si>
  <si>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</si>
  <si>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</si>
  <si>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</si>
  <si>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</si>
  <si>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</si>
  <si>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</si>
  <si>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</si>
  <si>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</si>
  <si>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</si>
  <si>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</si>
  <si>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</si>
  <si>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</si>
  <si>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</si>
  <si>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</si>
  <si>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</si>
  <si>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</si>
  <si>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</si>
  <si>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</si>
  <si>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</si>
  <si>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</si>
  <si>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</si>
  <si>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</si>
  <si>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</si>
  <si>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</si>
  <si>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</si>
  <si>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</si>
  <si>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</si>
  <si>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</si>
  <si>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</si>
  <si>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</si>
  <si>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</si>
  <si>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</si>
  <si>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</si>
  <si>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</si>
  <si>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</si>
  <si>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</si>
  <si>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</si>
  <si>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</si>
  <si>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</si>
  <si>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</si>
  <si>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</si>
  <si>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</si>
  <si>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</si>
  <si>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</si>
  <si>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</si>
  <si>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</si>
  <si>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</si>
  <si>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</si>
  <si>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</si>
  <si>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</si>
  <si>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</si>
  <si>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</si>
  <si>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</si>
  <si>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</si>
  <si>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</si>
  <si>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</si>
  <si>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</si>
  <si>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</si>
  <si>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</si>
  <si>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</si>
  <si>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</si>
  <si>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</si>
  <si>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</si>
  <si>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</si>
  <si>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</si>
  <si>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</si>
  <si>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</si>
  <si>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</si>
  <si>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</si>
  <si>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</si>
  <si>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</si>
  <si>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</si>
  <si>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</si>
  <si>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</si>
  <si>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</si>
  <si>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</si>
  <si>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</si>
  <si>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</si>
  <si>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</si>
  <si>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</si>
  <si>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</si>
  <si>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</si>
  <si>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</si>
  <si>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</si>
  <si>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</si>
  <si>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</si>
  <si>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</si>
  <si>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</si>
  <si>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</si>
  <si>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</si>
  <si>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</si>
  <si>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</si>
  <si>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</si>
  <si>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</si>
  <si>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</si>
  <si>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</si>
  <si>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</si>
  <si>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</si>
  <si>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</si>
  <si>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</si>
  <si>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</si>
  <si>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</si>
  <si>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</si>
  <si>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</si>
  <si>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</si>
  <si>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</si>
  <si>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</si>
  <si>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</si>
  <si>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</si>
  <si>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</si>
  <si>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</si>
  <si>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</si>
  <si>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</si>
  <si>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</si>
  <si>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</si>
  <si>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</si>
  <si>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</si>
  <si>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</si>
  <si>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</si>
  <si>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</si>
  <si>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</si>
  <si>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</si>
  <si>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</si>
  <si>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</si>
  <si>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</si>
  <si>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</si>
  <si>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</si>
  <si>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</si>
  <si>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</si>
  <si>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</si>
  <si>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</si>
  <si>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</si>
  <si>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</si>
  <si>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</si>
  <si>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</si>
  <si>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</si>
  <si>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</si>
  <si>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</si>
  <si>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</si>
  <si>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</si>
  <si>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</si>
  <si>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</si>
  <si>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</si>
  <si>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</si>
  <si>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</si>
  <si>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</si>
  <si>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</si>
  <si>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</si>
  <si>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</si>
  <si>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</si>
  <si>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</si>
  <si>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</si>
  <si>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</si>
  <si>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</si>
  <si>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</si>
  <si>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</si>
  <si>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</si>
  <si>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</si>
  <si>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</si>
  <si>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</si>
  <si>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</si>
  <si>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</si>
  <si>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</si>
  <si>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</si>
  <si>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</si>
  <si>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</si>
  <si>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</si>
  <si>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</si>
  <si>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</si>
  <si>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</si>
  <si>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</si>
  <si>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</si>
  <si>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</si>
  <si>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</si>
  <si>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</si>
  <si>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</si>
  <si>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</si>
  <si>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</si>
  <si>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</si>
  <si>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</si>
  <si>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</si>
  <si>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</si>
  <si>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</si>
  <si>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</si>
  <si>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</si>
  <si>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</si>
  <si>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</si>
  <si>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</si>
  <si>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</si>
  <si>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</si>
  <si>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</si>
  <si>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</si>
  <si>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</si>
  <si>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</si>
  <si>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</si>
  <si>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</si>
  <si>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</si>
  <si>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</si>
  <si>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</si>
  <si>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</si>
  <si>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</si>
  <si>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</si>
  <si>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</si>
  <si>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</si>
  <si>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</si>
  <si>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</si>
  <si>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</si>
  <si>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</si>
  <si>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</si>
  <si>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</si>
  <si>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</si>
  <si>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</si>
  <si>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</si>
  <si>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</si>
  <si>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</si>
  <si>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</si>
  <si>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</si>
  <si>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</si>
  <si>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</si>
  <si>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</si>
  <si>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</si>
  <si>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</si>
  <si>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</si>
  <si>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</si>
  <si>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</si>
  <si>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</si>
  <si>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</si>
  <si>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</si>
  <si>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</si>
  <si>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</si>
  <si>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</si>
  <si>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</si>
  <si>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</si>
  <si>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</si>
  <si>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</si>
  <si>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</si>
  <si>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</si>
  <si>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</si>
  <si>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</si>
  <si>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</si>
  <si>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</si>
  <si>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</si>
  <si>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</si>
  <si>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</si>
  <si>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</si>
  <si>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</si>
  <si>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</si>
  <si>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</si>
  <si>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</si>
  <si>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</si>
  <si>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</si>
  <si>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</si>
  <si>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</si>
  <si>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</si>
  <si>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</si>
  <si>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</si>
  <si>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</si>
  <si>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</si>
  <si>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</si>
  <si>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</si>
  <si>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</si>
  <si>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</si>
  <si>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</si>
  <si>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</si>
  <si>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</si>
  <si>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</si>
  <si>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</si>
  <si>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</si>
  <si>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</si>
  <si>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</si>
  <si>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</si>
  <si>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</si>
  <si>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</si>
  <si>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</si>
  <si>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</si>
  <si>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</si>
  <si>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</si>
  <si>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</si>
  <si>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</si>
  <si>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</si>
  <si>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</si>
  <si>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</si>
  <si>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</si>
  <si>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</si>
  <si>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</si>
  <si>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</si>
  <si>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</si>
  <si>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</si>
  <si>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</si>
  <si>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</si>
  <si>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</si>
  <si>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</si>
  <si>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</si>
  <si>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</si>
  <si>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</si>
  <si>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</si>
  <si>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</si>
  <si>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</si>
  <si>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</si>
  <si>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</si>
  <si>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</si>
  <si>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</si>
  <si>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</si>
  <si>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</si>
  <si>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</si>
  <si>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</si>
  <si>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</si>
  <si>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</si>
  <si>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</si>
  <si>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</si>
  <si>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</si>
  <si>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</si>
  <si>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</si>
  <si>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</si>
  <si>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</si>
  <si>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</si>
  <si>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</si>
  <si>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</si>
  <si>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</si>
  <si>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</si>
  <si>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</si>
  <si>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</si>
  <si>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</si>
  <si>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</si>
  <si>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</si>
  <si>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</si>
  <si>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</si>
  <si>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</si>
  <si>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</si>
  <si>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</si>
  <si>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</si>
  <si>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</si>
  <si>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</si>
  <si>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</si>
  <si>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</si>
  <si>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</si>
  <si>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</si>
  <si>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</si>
  <si>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</si>
  <si>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</si>
  <si>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</si>
  <si>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</si>
  <si>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</si>
  <si>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</si>
  <si>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</si>
  <si>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</si>
  <si>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</si>
  <si>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</si>
  <si>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</si>
  <si>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</si>
  <si>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</si>
  <si>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</si>
  <si>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</si>
  <si>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</si>
  <si>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</si>
  <si>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</si>
  <si>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</si>
  <si>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</si>
  <si>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</si>
  <si>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</si>
  <si>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</si>
  <si>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</si>
  <si>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</si>
  <si>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</si>
  <si>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</si>
  <si>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</si>
  <si>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</si>
  <si>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</si>
  <si>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</si>
  <si>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</si>
  <si>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</si>
  <si>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</si>
  <si>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</si>
  <si>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</si>
  <si>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</si>
  <si>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</si>
  <si>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</si>
  <si>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</si>
  <si>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</si>
  <si>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</si>
  <si>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</si>
  <si>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</si>
  <si>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</si>
  <si>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</si>
  <si>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</si>
  <si>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</si>
  <si>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</si>
  <si>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</si>
  <si>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</si>
  <si>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</si>
  <si>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</si>
  <si>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</si>
  <si>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</si>
  <si>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</si>
  <si>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</si>
  <si>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</si>
  <si>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</si>
  <si>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</si>
  <si>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</si>
  <si>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</si>
  <si>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</si>
  <si>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</si>
  <si>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</si>
  <si>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</si>
  <si>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</si>
  <si>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</si>
  <si>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</si>
  <si>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</si>
  <si>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</si>
  <si>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</si>
  <si>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</si>
  <si>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</si>
  <si>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</si>
  <si>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</si>
  <si>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</si>
  <si>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</si>
  <si>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</si>
  <si>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</si>
  <si>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</si>
  <si>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</si>
  <si>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</si>
  <si>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</si>
  <si>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</si>
  <si>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</si>
  <si>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</si>
  <si>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</si>
  <si>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</si>
  <si>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</si>
  <si>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</si>
  <si>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</si>
  <si>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</si>
  <si>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</si>
  <si>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</si>
  <si>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</si>
  <si>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</si>
  <si>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</si>
  <si>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</si>
  <si>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</si>
  <si>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</si>
  <si>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</si>
  <si>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</si>
  <si>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</si>
  <si>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</si>
  <si>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</si>
  <si>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</si>
  <si>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</si>
  <si>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</si>
  <si>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</si>
  <si>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</si>
  <si>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</si>
  <si>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</si>
  <si>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</si>
  <si>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</si>
  <si>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</si>
  <si>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</si>
  <si>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</si>
  <si>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</si>
  <si>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</si>
  <si>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</si>
  <si>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</si>
  <si>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</si>
  <si>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</si>
  <si>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</si>
  <si>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</si>
  <si>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</si>
  <si>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</si>
  <si>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</si>
  <si>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</si>
  <si>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</si>
  <si>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</si>
  <si>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</si>
  <si>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</si>
  <si>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</si>
  <si>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</si>
  <si>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</si>
  <si>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</si>
  <si>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</si>
  <si>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</si>
  <si>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</si>
  <si>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</si>
  <si>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</si>
  <si>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</si>
  <si>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</si>
  <si>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</si>
  <si>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</si>
  <si>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</si>
  <si>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</si>
  <si>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</si>
  <si>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</si>
  <si>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</si>
  <si>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</si>
  <si>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</si>
  <si>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</si>
  <si>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</si>
  <si>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</si>
  <si>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</si>
  <si>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</si>
  <si>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</si>
  <si>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</si>
  <si>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</si>
  <si>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</si>
  <si>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</si>
  <si>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</si>
  <si>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</si>
  <si>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</si>
  <si>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</si>
  <si>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</si>
  <si>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</si>
  <si>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</si>
  <si>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</si>
  <si>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</si>
  <si>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</si>
  <si>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</si>
  <si>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</si>
  <si>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</si>
  <si>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</si>
  <si>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</si>
  <si>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</si>
  <si>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</si>
  <si>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</si>
  <si>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</si>
  <si>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</si>
  <si>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</si>
  <si>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</si>
  <si>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</si>
  <si>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</si>
  <si>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</si>
  <si>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</si>
  <si>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</si>
  <si>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</si>
  <si>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</si>
  <si>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</si>
  <si>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</si>
  <si>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</si>
  <si>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</si>
  <si>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</si>
  <si>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</si>
  <si>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</si>
  <si>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</si>
  <si>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</si>
  <si>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</si>
  <si>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</si>
  <si>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</si>
  <si>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</si>
  <si>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</si>
  <si>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</si>
  <si>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</si>
  <si>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</si>
  <si>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</si>
  <si>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</si>
  <si>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</si>
  <si>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</si>
  <si>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</si>
  <si>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</si>
  <si>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</si>
  <si>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</si>
  <si>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</si>
  <si>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</si>
  <si>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</si>
  <si>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</si>
  <si>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</si>
  <si>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</si>
  <si>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</si>
  <si>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</si>
  <si>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</si>
  <si>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</si>
  <si>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</si>
  <si>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</si>
  <si>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</si>
  <si>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</si>
  <si>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</si>
  <si>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</si>
  <si>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</si>
  <si>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</si>
  <si>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</si>
  <si>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</si>
  <si>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</si>
  <si>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</si>
  <si>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</si>
  <si>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</si>
  <si>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</si>
  <si>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</si>
  <si>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</si>
  <si>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</si>
  <si>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</si>
  <si>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</si>
  <si>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</si>
  <si>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</si>
  <si>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</si>
  <si>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</si>
  <si>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</si>
  <si>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</si>
  <si>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</si>
  <si>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</si>
  <si>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</si>
  <si>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</si>
  <si>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</si>
  <si>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</si>
  <si>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</si>
  <si>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</si>
  <si>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</si>
  <si>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</si>
  <si>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</si>
  <si>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</si>
  <si>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</si>
  <si>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</si>
  <si>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</si>
  <si>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</si>
  <si>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</si>
  <si>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</si>
  <si>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</si>
  <si>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</si>
  <si>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</si>
  <si>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</si>
  <si>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</si>
  <si>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</si>
  <si>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</si>
  <si>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</si>
  <si>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</si>
  <si>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</si>
  <si>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</si>
  <si>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</si>
  <si>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</si>
  <si>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</si>
  <si>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</si>
  <si>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</si>
  <si>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</si>
  <si>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</si>
  <si>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</si>
  <si>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</si>
  <si>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</si>
  <si>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</si>
  <si>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</si>
  <si>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</si>
  <si>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</si>
  <si>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</si>
  <si>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</si>
  <si>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</si>
  <si>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</si>
  <si>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</si>
  <si>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</si>
  <si>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</si>
  <si>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</si>
  <si>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</si>
  <si>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</si>
  <si>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</si>
  <si>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</si>
  <si>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</si>
  <si>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</si>
  <si>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</si>
  <si>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</si>
  <si>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</si>
  <si>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</si>
  <si>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</si>
  <si>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</si>
  <si>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</si>
  <si>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</si>
  <si>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</si>
  <si>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</si>
  <si>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</si>
  <si>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</si>
  <si>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</si>
  <si>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</si>
  <si>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</si>
  <si>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</si>
  <si>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</si>
  <si>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</si>
  <si>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</si>
  <si>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</si>
  <si>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</si>
  <si>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</si>
  <si>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</si>
  <si>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</si>
  <si>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</si>
  <si>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</si>
  <si>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</si>
  <si>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</si>
  <si>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</si>
  <si>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</si>
  <si>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</si>
  <si>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</si>
  <si>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</si>
  <si>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</si>
  <si>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</si>
  <si>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</si>
  <si>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</si>
  <si>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</si>
  <si>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</si>
  <si>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</si>
  <si>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</si>
  <si>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</si>
  <si>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</si>
  <si>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</si>
  <si>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</si>
  <si>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</si>
  <si>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</si>
  <si>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</si>
  <si>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</si>
  <si>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</si>
  <si>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</si>
  <si>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</si>
  <si>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</si>
  <si>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</si>
  <si>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</si>
  <si>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</si>
  <si>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</si>
  <si>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</si>
  <si>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</si>
  <si>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</si>
  <si>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</si>
  <si>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</si>
  <si>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</si>
  <si>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</si>
  <si>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</si>
  <si>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</si>
  <si>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</si>
  <si>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</si>
  <si>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</si>
  <si>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</si>
  <si>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</si>
  <si>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</si>
  <si>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</si>
  <si>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</si>
  <si>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</si>
  <si>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</si>
  <si>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</si>
  <si>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</si>
  <si>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</si>
  <si>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</si>
  <si>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</si>
  <si>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</si>
  <si>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</si>
  <si>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</si>
  <si>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</si>
  <si>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</si>
  <si>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</si>
  <si>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</si>
  <si>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</si>
  <si>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</si>
  <si>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</si>
  <si>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</si>
  <si>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</si>
  <si>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</si>
  <si>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</si>
  <si>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</si>
  <si>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</si>
  <si>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</si>
  <si>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</si>
  <si>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</si>
  <si>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</si>
  <si>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</si>
  <si>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</si>
  <si>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</si>
  <si>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</si>
  <si>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</si>
  <si>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</si>
  <si>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</si>
  <si>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</si>
  <si>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</si>
  <si>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</si>
  <si>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</si>
  <si>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</si>
  <si>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</si>
  <si>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</si>
  <si>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</si>
  <si>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</si>
  <si>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</si>
  <si>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</si>
  <si>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</si>
  <si>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</si>
  <si>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</si>
  <si>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</si>
  <si>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</si>
  <si>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</si>
  <si>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</si>
  <si>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</si>
  <si>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</si>
  <si>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</si>
  <si>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</si>
  <si>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</si>
  <si>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</si>
  <si>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</si>
  <si>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</si>
  <si>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</si>
  <si>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</si>
  <si>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</si>
  <si>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</si>
  <si>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</si>
  <si>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</si>
  <si>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</si>
  <si>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</si>
  <si>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</si>
  <si>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</si>
  <si>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</si>
  <si>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</si>
  <si>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</si>
  <si>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</si>
  <si>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</si>
  <si>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</si>
  <si>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</si>
  <si>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</si>
  <si>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</si>
  <si>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</si>
  <si>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</si>
  <si>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</si>
  <si>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</si>
  <si>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</si>
  <si>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</si>
  <si>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</si>
  <si>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</si>
  <si>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</si>
  <si>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</si>
  <si>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</si>
  <si>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</si>
  <si>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</si>
  <si>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</si>
  <si>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</si>
  <si>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</si>
  <si>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</si>
  <si>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</si>
  <si>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</si>
  <si>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</si>
  <si>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</si>
  <si>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</si>
  <si>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</si>
  <si>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</si>
  <si>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</si>
  <si>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</si>
  <si>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</si>
  <si>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</si>
  <si>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</si>
  <si>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</si>
  <si>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</si>
  <si>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</si>
  <si>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</si>
  <si>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</si>
  <si>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</si>
  <si>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</si>
  <si>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</si>
  <si>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</si>
  <si>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</si>
  <si>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</si>
  <si>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</si>
  <si>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</si>
  <si>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</si>
  <si>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</si>
  <si>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</si>
  <si>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</si>
  <si>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</si>
  <si>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</si>
  <si>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</si>
  <si>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</si>
  <si>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</si>
  <si>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</si>
  <si>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</si>
  <si>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</si>
  <si>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</si>
  <si>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</si>
  <si>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</si>
  <si>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</si>
  <si>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</si>
  <si>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</si>
  <si>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</si>
  <si>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</si>
  <si>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</si>
  <si>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</si>
  <si>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</si>
  <si>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</si>
  <si>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</si>
  <si>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</si>
  <si>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</si>
  <si>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</si>
  <si>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</si>
  <si>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</si>
  <si>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</si>
  <si>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</si>
  <si>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</si>
  <si>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</si>
  <si>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</si>
  <si>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</si>
  <si>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</si>
  <si>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</si>
  <si>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</si>
  <si>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</si>
  <si>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</si>
  <si>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</si>
  <si>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</si>
  <si>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</si>
  <si>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</si>
  <si>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</si>
  <si>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</si>
  <si>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</si>
  <si>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</si>
  <si>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</si>
  <si>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</si>
  <si>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</si>
  <si>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</si>
  <si>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</si>
  <si>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</si>
  <si>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</si>
  <si>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</si>
  <si>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</si>
  <si>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</si>
  <si>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</si>
  <si>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</si>
  <si>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</si>
  <si>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</si>
  <si>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</si>
  <si>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</si>
  <si>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</si>
  <si>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</si>
  <si>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</si>
  <si>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</si>
  <si>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</si>
  <si>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</si>
  <si>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</si>
  <si>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</si>
  <si>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</si>
  <si>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</si>
  <si>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</si>
  <si>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</si>
  <si>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</si>
  <si>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</si>
  <si>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</si>
  <si>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</si>
  <si>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</si>
  <si>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</si>
  <si>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</si>
  <si>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</si>
  <si>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</si>
  <si>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</si>
  <si>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</si>
  <si>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</si>
  <si>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</si>
  <si>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</si>
  <si>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</si>
  <si>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</si>
  <si>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</si>
  <si>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</si>
  <si>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</si>
  <si>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</si>
  <si>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</si>
  <si>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</si>
  <si>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</si>
  <si>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</si>
  <si>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</si>
  <si>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</si>
  <si>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</si>
  <si>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</si>
  <si>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</si>
  <si>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</si>
  <si>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</si>
  <si>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</si>
  <si>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</si>
  <si>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</si>
  <si>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</si>
  <si>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</si>
  <si>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</si>
  <si>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</si>
  <si>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</si>
  <si>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</si>
  <si>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</si>
  <si>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</si>
  <si>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</si>
  <si>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</si>
  <si>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</si>
  <si>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</si>
  <si>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</si>
  <si>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</si>
  <si>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</si>
  <si>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</si>
  <si>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</si>
  <si>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</si>
  <si>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</si>
  <si>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</si>
  <si>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</si>
  <si>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</si>
  <si>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</si>
  <si>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</si>
  <si>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</si>
  <si>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</si>
  <si>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</si>
  <si>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</si>
  <si>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</si>
  <si>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</si>
  <si>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</si>
  <si>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</si>
  <si>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</si>
  <si>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</si>
  <si>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</si>
  <si>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</si>
  <si>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</si>
  <si>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</si>
  <si>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</si>
  <si>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</si>
  <si>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</si>
  <si>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</si>
  <si>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</si>
  <si>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</si>
  <si>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</si>
  <si>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</si>
  <si>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</si>
  <si>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</si>
  <si>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</si>
  <si>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</si>
  <si>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</si>
  <si>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</si>
  <si>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</si>
  <si>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</si>
  <si>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</si>
  <si>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</si>
  <si>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</si>
  <si>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</si>
  <si>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</si>
  <si>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</si>
  <si>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</si>
  <si>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</si>
  <si>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</si>
  <si>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</si>
  <si>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</si>
  <si>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</si>
  <si>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</si>
  <si>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</si>
  <si>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</si>
  <si>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</si>
  <si>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</si>
  <si>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</si>
  <si>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</si>
  <si>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</si>
  <si>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</si>
  <si>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</si>
  <si>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</si>
  <si>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</si>
  <si>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</si>
  <si>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</si>
  <si>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</si>
  <si>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</si>
  <si>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</si>
  <si>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</si>
  <si>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</si>
  <si>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</si>
  <si>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</si>
  <si>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</si>
  <si>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</si>
  <si>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</si>
  <si>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</si>
  <si>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</si>
  <si>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</si>
  <si>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</si>
  <si>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</si>
  <si>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</si>
  <si>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</si>
  <si>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</si>
  <si>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</si>
  <si>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</si>
  <si>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</si>
  <si>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</si>
  <si>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</si>
  <si>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</si>
  <si>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</si>
  <si>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</si>
  <si>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</si>
  <si>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</si>
  <si>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</si>
  <si>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</si>
  <si>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</si>
  <si>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</si>
  <si>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</si>
  <si>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</si>
  <si>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</si>
  <si>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</si>
  <si>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</si>
  <si>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</si>
  <si>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</si>
  <si>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</si>
  <si>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</si>
  <si>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</si>
  <si>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</si>
  <si>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</si>
  <si>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</si>
  <si>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</si>
  <si>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</si>
  <si>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</si>
  <si>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</si>
  <si>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</si>
  <si>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</si>
  <si>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</si>
  <si>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</si>
  <si>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</si>
  <si>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</si>
  <si>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</si>
  <si>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</si>
  <si>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</si>
  <si>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</si>
  <si>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</si>
  <si>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</si>
  <si>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</si>
  <si>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</si>
  <si>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</si>
  <si>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</si>
  <si>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</si>
  <si>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</si>
  <si>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</si>
  <si>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</si>
  <si>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</si>
  <si>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</si>
  <si>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</si>
  <si>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</si>
  <si>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</si>
  <si>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</si>
  <si>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</si>
  <si>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</si>
  <si>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</si>
  <si>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</si>
  <si>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</si>
  <si>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</si>
  <si>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</si>
  <si>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</si>
  <si>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</si>
  <si>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</si>
  <si>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</si>
  <si>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</si>
  <si>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</si>
  <si>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</si>
  <si>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</si>
  <si>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</si>
  <si>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</si>
  <si>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</si>
  <si>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</si>
  <si>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</si>
  <si>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</si>
  <si>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</si>
  <si>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</si>
  <si>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</si>
  <si>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</si>
  <si>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</si>
  <si>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</si>
  <si>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</si>
  <si>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</si>
  <si>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</si>
  <si>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</si>
  <si>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</si>
  <si>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</si>
  <si>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</si>
  <si>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</si>
  <si>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</si>
  <si>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</si>
  <si>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</si>
  <si>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</si>
  <si>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</si>
  <si>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</si>
  <si>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</si>
  <si>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</si>
  <si>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</si>
  <si>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</si>
  <si>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</si>
  <si>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</si>
  <si>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</si>
  <si>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</si>
  <si>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</si>
  <si>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</si>
  <si>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</si>
  <si>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</si>
  <si>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</si>
  <si>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</si>
  <si>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</si>
  <si>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</si>
  <si>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</si>
  <si>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</si>
  <si>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</si>
  <si>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</si>
  <si>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</si>
  <si>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</si>
  <si>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</si>
  <si>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</si>
  <si>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</si>
  <si>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</si>
  <si>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</si>
  <si>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</si>
  <si>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</si>
  <si>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</si>
  <si>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</si>
  <si>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</si>
  <si>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</si>
  <si>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</si>
  <si>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</si>
  <si>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</si>
  <si>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</si>
  <si>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</si>
  <si>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</si>
  <si>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</si>
  <si>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</si>
  <si>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</si>
  <si>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</si>
  <si>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</si>
  <si>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</si>
  <si>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</si>
  <si>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</si>
  <si>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</si>
  <si>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</si>
  <si>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</si>
  <si>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</si>
  <si>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</si>
  <si>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</si>
  <si>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</si>
  <si>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</si>
  <si>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</si>
  <si>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</si>
  <si>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</si>
  <si>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</si>
  <si>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</si>
  <si>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</si>
  <si>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</si>
  <si>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</si>
  <si>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</si>
  <si>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</si>
  <si>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</si>
  <si>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</si>
  <si>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</si>
  <si>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</si>
  <si>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</si>
  <si>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</si>
  <si>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</si>
  <si>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</si>
  <si>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</si>
  <si>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</si>
  <si>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</si>
  <si>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</si>
  <si>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</si>
  <si>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</si>
  <si>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</si>
  <si>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</si>
  <si>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</si>
  <si>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</si>
  <si>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</si>
  <si>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</si>
  <si>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</si>
  <si>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</si>
  <si>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</si>
  <si>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</si>
  <si>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</si>
  <si>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</si>
  <si>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</si>
  <si>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</si>
  <si>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</si>
  <si>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</si>
  <si>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</si>
  <si>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</si>
  <si>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</si>
  <si>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</si>
  <si>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</si>
  <si>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</si>
  <si>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</si>
  <si>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</si>
  <si>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</si>
  <si>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</si>
  <si>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</si>
  <si>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</si>
  <si>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</si>
  <si>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</si>
  <si>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</si>
  <si>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</si>
  <si>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</si>
  <si>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</si>
  <si>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</si>
  <si>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</si>
  <si>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</si>
  <si>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</si>
  <si>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</si>
  <si>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</si>
  <si>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</si>
  <si>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</si>
  <si>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</si>
  <si>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</si>
  <si>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</si>
  <si>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</si>
  <si>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</si>
  <si>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</si>
  <si>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</si>
  <si>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</si>
  <si>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</si>
  <si>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</si>
  <si>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</si>
  <si>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</si>
  <si>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</si>
  <si>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</si>
  <si>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</si>
  <si>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</si>
  <si>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</si>
  <si>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</si>
  <si>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</si>
  <si>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</si>
  <si>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</si>
  <si>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</si>
  <si>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</si>
  <si>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</si>
  <si>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</si>
  <si>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</si>
  <si>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</si>
  <si>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</si>
  <si>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</si>
  <si>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</si>
  <si>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</si>
  <si>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</si>
  <si>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</si>
  <si>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</si>
  <si>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</si>
  <si>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</si>
  <si>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</si>
  <si>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</si>
  <si>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</si>
  <si>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</si>
  <si>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</si>
  <si>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</si>
  <si>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</si>
  <si>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</si>
  <si>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</si>
  <si>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</si>
  <si>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</si>
  <si>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</si>
  <si>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</si>
  <si>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</si>
  <si>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</si>
  <si>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</si>
  <si>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</si>
  <si>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</si>
  <si>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</si>
  <si>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</si>
  <si>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</si>
  <si>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</si>
  <si>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</si>
  <si>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</si>
  <si>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</si>
  <si>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</si>
  <si>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</si>
  <si>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</si>
  <si>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</si>
  <si>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</si>
  <si>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</si>
  <si>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</si>
  <si>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</si>
  <si>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</si>
  <si>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</si>
  <si>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</si>
  <si>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</si>
  <si>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</si>
  <si>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</si>
  <si>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</si>
  <si>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</si>
  <si>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</si>
  <si>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</si>
  <si>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</si>
  <si>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</si>
  <si>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</si>
  <si>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</si>
  <si>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</si>
  <si>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</si>
  <si>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</si>
  <si>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</si>
  <si>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</si>
  <si>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</si>
  <si>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</si>
  <si>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</si>
  <si>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</si>
  <si>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</si>
  <si>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</si>
  <si>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</si>
  <si>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</si>
  <si>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</si>
  <si>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</si>
  <si>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</si>
  <si>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</si>
  <si>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</si>
  <si>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</si>
  <si>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</si>
  <si>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</si>
  <si>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</si>
  <si>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</si>
  <si>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</si>
  <si>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</si>
  <si>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</si>
  <si>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</si>
  <si>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</si>
  <si>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</si>
  <si>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</si>
  <si>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</si>
  <si>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</si>
  <si>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</si>
  <si>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</si>
  <si>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</si>
  <si>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</si>
  <si>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</si>
  <si>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</si>
  <si>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</si>
  <si>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</si>
  <si>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</si>
  <si>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</si>
  <si>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</si>
  <si>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</si>
  <si>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</si>
  <si>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</si>
  <si>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</si>
  <si>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</si>
  <si>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</si>
  <si>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</si>
  <si>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</si>
  <si>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</si>
  <si>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</si>
  <si>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</si>
  <si>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</si>
  <si>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</si>
  <si>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</si>
  <si>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</si>
  <si>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</si>
  <si>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</si>
  <si>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</si>
  <si>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</si>
  <si>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</si>
  <si>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</si>
  <si>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</si>
  <si>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</si>
  <si>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</si>
  <si>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</si>
  <si>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</si>
  <si>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</si>
  <si>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</si>
  <si>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</si>
  <si>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</si>
  <si>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</si>
  <si>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</si>
  <si>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</si>
  <si>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</si>
  <si>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</si>
  <si>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</si>
  <si>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</si>
  <si>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</si>
  <si>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</si>
  <si>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</si>
  <si>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</si>
  <si>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</si>
  <si>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</si>
  <si>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</si>
  <si>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</si>
  <si>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</si>
  <si>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</si>
  <si>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</si>
  <si>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</si>
  <si>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</si>
  <si>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</si>
  <si>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</si>
  <si>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</si>
  <si>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</si>
  <si>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</si>
  <si>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</si>
  <si>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</si>
  <si>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</si>
  <si>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</si>
  <si>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</si>
  <si>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</si>
  <si>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</si>
  <si>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</si>
  <si>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</si>
  <si>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</si>
  <si>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</si>
  <si>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</si>
  <si>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</si>
  <si>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</si>
  <si>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</si>
  <si>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</si>
  <si>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</si>
  <si>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</si>
  <si>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</si>
  <si>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</si>
  <si>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</si>
  <si>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</si>
  <si>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</si>
  <si>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</si>
  <si>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</si>
  <si>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</si>
  <si>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</si>
  <si>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</si>
  <si>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</si>
  <si>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</si>
  <si>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</si>
  <si>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</si>
  <si>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</si>
  <si>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</si>
  <si>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</si>
  <si>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</si>
  <si>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</si>
  <si>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</si>
  <si>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</si>
  <si>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</si>
  <si>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</si>
  <si>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</si>
  <si>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</si>
  <si>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</si>
  <si>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</si>
  <si>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</si>
  <si>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</si>
  <si>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</si>
  <si>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</si>
  <si>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</si>
  <si>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</si>
  <si>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</si>
  <si>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</si>
  <si>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</si>
  <si>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</si>
  <si>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</si>
  <si>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</si>
  <si>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</si>
  <si>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</si>
  <si>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</si>
  <si>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</si>
  <si>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</si>
  <si>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</si>
  <si>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</si>
  <si>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</si>
  <si>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</si>
  <si>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</si>
  <si>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</si>
  <si>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</si>
  <si>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</si>
  <si>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</si>
  <si>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</si>
  <si>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</si>
  <si>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</si>
  <si>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</si>
  <si>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</si>
  <si>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</si>
  <si>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</si>
  <si>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</si>
  <si>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</si>
  <si>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</si>
  <si>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</si>
  <si>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</si>
  <si>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</si>
  <si>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</si>
  <si>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</si>
  <si>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</si>
  <si>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</si>
  <si>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</si>
  <si>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</si>
  <si>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</si>
  <si>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</si>
  <si>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</si>
  <si>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</si>
  <si>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</si>
  <si>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</si>
  <si>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</si>
  <si>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</si>
  <si>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</si>
  <si>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</si>
  <si>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</si>
  <si>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</si>
  <si>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</si>
  <si>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</si>
  <si>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</si>
  <si>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</si>
  <si>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</si>
  <si>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</si>
  <si>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</si>
  <si>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</si>
  <si>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</si>
  <si>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</si>
  <si>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</si>
  <si>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</si>
  <si>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</si>
  <si>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</si>
  <si>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</si>
  <si>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</si>
  <si>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</si>
  <si>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</si>
  <si>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</si>
  <si>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</si>
  <si>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</si>
  <si>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</si>
  <si>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</si>
  <si>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</si>
  <si>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</si>
  <si>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</si>
  <si>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</si>
  <si>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</si>
  <si>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</si>
  <si>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</si>
  <si>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</si>
  <si>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</si>
  <si>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</si>
  <si>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</si>
  <si>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</si>
  <si>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</si>
  <si>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</si>
  <si>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</si>
  <si>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</si>
  <si>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</si>
  <si>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</si>
  <si>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</si>
  <si>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</si>
  <si>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</si>
  <si>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</si>
  <si>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</si>
  <si>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</si>
  <si>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</si>
  <si>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</si>
  <si>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</si>
  <si>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</si>
  <si>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</si>
  <si>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</si>
  <si>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</si>
  <si>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</si>
  <si>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</si>
  <si>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</si>
  <si>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</si>
  <si>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</si>
  <si>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</si>
  <si>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</si>
  <si>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</si>
  <si>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</si>
  <si>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</si>
  <si>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</si>
  <si>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</si>
  <si>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</si>
  <si>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</si>
  <si>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</si>
  <si>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</si>
  <si>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</si>
  <si>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</si>
  <si>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</si>
  <si>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</si>
  <si>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</si>
  <si>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</si>
  <si>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</si>
  <si>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</si>
  <si>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</si>
  <si>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</si>
  <si>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</si>
  <si>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</si>
  <si>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</si>
  <si>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</si>
  <si>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</si>
  <si>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</si>
  <si>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</si>
  <si>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</si>
  <si>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</si>
  <si>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</si>
  <si>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</si>
  <si>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</si>
  <si>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</si>
  <si>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</si>
  <si>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</si>
  <si>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</si>
  <si>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</si>
  <si>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</si>
  <si>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</si>
  <si>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</si>
  <si>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</si>
  <si>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</si>
  <si>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</si>
  <si>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</si>
  <si>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</si>
  <si>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</si>
  <si>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</si>
  <si>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</si>
  <si>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</si>
  <si>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</si>
  <si>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</si>
  <si>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</si>
  <si>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</si>
  <si>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</si>
  <si>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</si>
  <si>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</si>
  <si>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</si>
  <si>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</si>
  <si>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</si>
  <si>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</si>
  <si>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</si>
  <si>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</si>
  <si>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</si>
  <si>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</si>
  <si>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</si>
  <si>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</si>
  <si>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</si>
  <si>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</si>
  <si>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</si>
  <si>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</si>
  <si>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</si>
  <si>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</si>
  <si>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</si>
  <si>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</si>
  <si>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</si>
  <si>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</si>
  <si>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</si>
  <si>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</si>
  <si>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</si>
  <si>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</si>
  <si>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</si>
  <si>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</si>
  <si>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</si>
  <si>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</si>
  <si>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</si>
  <si>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</si>
  <si>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</si>
  <si>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</si>
  <si>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</si>
  <si>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</si>
  <si>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</si>
  <si>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</si>
  <si>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</si>
  <si>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</si>
  <si>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</si>
  <si>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</si>
  <si>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</si>
  <si>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</si>
  <si>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</si>
  <si>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</si>
  <si>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</si>
  <si>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</si>
  <si>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</si>
  <si>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</si>
  <si>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</si>
  <si>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</si>
  <si>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</si>
  <si>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</si>
  <si>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</si>
  <si>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</si>
  <si>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</si>
  <si>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</si>
  <si>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</si>
  <si>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</si>
  <si>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</si>
  <si>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</si>
  <si>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</si>
  <si>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</si>
  <si>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</si>
  <si>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</si>
  <si>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</si>
  <si>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</si>
  <si>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</si>
  <si>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</si>
  <si>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</si>
  <si>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</si>
  <si>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</si>
  <si>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</si>
  <si>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</si>
  <si>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</si>
  <si>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</si>
  <si>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</si>
  <si>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</si>
  <si>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</si>
  <si>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</si>
  <si>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</si>
  <si>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</si>
  <si>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</si>
  <si>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</si>
  <si>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</si>
  <si>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</si>
  <si>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</si>
  <si>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</si>
  <si>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</si>
  <si>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</si>
  <si>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</si>
  <si>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</si>
  <si>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</si>
  <si>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</si>
  <si>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</si>
  <si>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</si>
  <si>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</si>
  <si>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</si>
  <si>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</si>
  <si>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</si>
  <si>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</si>
  <si>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</si>
  <si>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</si>
  <si>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</si>
  <si>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</si>
  <si>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</si>
  <si>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</si>
  <si>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</si>
  <si>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</si>
  <si>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</si>
  <si>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</si>
  <si>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</si>
  <si>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</si>
  <si>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</si>
  <si>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</si>
  <si>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</si>
  <si>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</si>
  <si>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</si>
  <si>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</si>
  <si>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</si>
  <si>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</si>
  <si>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</si>
  <si>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</si>
  <si>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</si>
  <si>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</si>
  <si>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</si>
  <si>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</si>
  <si>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</si>
  <si>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</si>
  <si>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</si>
  <si>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</si>
  <si>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</si>
  <si>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</si>
  <si>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</si>
  <si>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</si>
  <si>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</si>
  <si>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</si>
  <si>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</si>
  <si>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</si>
  <si>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</si>
  <si>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</si>
  <si>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</si>
  <si>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</si>
  <si>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</si>
  <si>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</si>
  <si>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</si>
  <si>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</si>
  <si>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</si>
  <si>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</si>
  <si>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</si>
  <si>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</si>
  <si>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</si>
  <si>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</si>
  <si>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</si>
  <si>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</si>
  <si>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</si>
  <si>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</si>
  <si>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</si>
  <si>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</si>
  <si>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</si>
  <si>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</si>
  <si>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</si>
  <si>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</si>
  <si>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</si>
  <si>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</si>
  <si>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</si>
  <si>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</si>
  <si>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</si>
  <si>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</si>
  <si>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</si>
  <si>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</si>
  <si>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</si>
  <si>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</si>
  <si>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</si>
  <si>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</si>
  <si>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</si>
  <si>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</si>
  <si>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</si>
  <si>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</si>
  <si>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</si>
  <si>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</si>
  <si>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</si>
  <si>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</si>
  <si>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</si>
  <si>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</si>
  <si>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</si>
  <si>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</si>
  <si>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</si>
  <si>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</si>
  <si>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</si>
  <si>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</si>
  <si>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</si>
  <si>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</si>
  <si>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</si>
  <si>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</si>
  <si>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</si>
  <si>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</si>
  <si>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</si>
  <si>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</si>
  <si>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</si>
  <si>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</si>
  <si>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</si>
  <si>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</si>
  <si>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</si>
  <si>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</si>
  <si>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</si>
  <si>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</si>
  <si>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</si>
  <si>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</si>
  <si>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</si>
  <si>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</si>
  <si>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</si>
  <si>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</si>
  <si>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</si>
  <si>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</si>
  <si>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</si>
  <si>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</si>
  <si>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</si>
  <si>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</si>
  <si>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</si>
  <si>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</si>
  <si>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</si>
  <si>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</si>
  <si>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</si>
  <si>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</si>
  <si>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</si>
  <si>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</si>
  <si>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</si>
  <si>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</si>
  <si>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</si>
  <si>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</si>
  <si>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</si>
  <si>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</si>
  <si>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</si>
  <si>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</si>
  <si>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</si>
  <si>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</si>
  <si>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</si>
  <si>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</si>
  <si>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</si>
  <si>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</si>
  <si>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</si>
  <si>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</si>
  <si>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</si>
  <si>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</si>
  <si>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</si>
  <si>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</si>
  <si>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</si>
  <si>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</si>
  <si>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</si>
  <si>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</si>
  <si>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</si>
  <si>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</si>
  <si>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</si>
  <si>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</si>
  <si>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</si>
  <si>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</si>
  <si>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</si>
  <si>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</si>
  <si>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</si>
  <si>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</si>
  <si>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</si>
  <si>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</si>
  <si>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</si>
  <si>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</si>
  <si>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</si>
  <si>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</si>
  <si>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</si>
  <si>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</si>
  <si>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</si>
  <si>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</si>
  <si>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</si>
  <si>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</si>
  <si>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</si>
  <si>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</si>
  <si>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</si>
  <si>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</si>
  <si>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</si>
  <si>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</si>
  <si>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</si>
  <si>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</si>
  <si>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</si>
  <si>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</si>
  <si>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</si>
  <si>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</si>
  <si>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</si>
  <si>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</si>
  <si>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</si>
  <si>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</si>
  <si>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</si>
  <si>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</si>
  <si>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</si>
  <si>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</si>
  <si>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</si>
  <si>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</si>
  <si>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</si>
  <si>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</si>
  <si>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</si>
  <si>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</si>
  <si>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</si>
  <si>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</si>
  <si>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</si>
  <si>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</si>
  <si>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</si>
  <si>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</si>
  <si>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</si>
  <si>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</si>
  <si>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</si>
  <si>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</si>
  <si>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</si>
  <si>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</si>
  <si>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</si>
  <si>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</si>
  <si>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</si>
  <si>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</si>
  <si>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</si>
  <si>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</si>
  <si>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</si>
  <si>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</si>
  <si>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</si>
  <si>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</si>
  <si>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</si>
  <si>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</si>
  <si>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</si>
  <si>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</si>
  <si>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</si>
  <si>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</si>
  <si>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</si>
  <si>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</si>
  <si>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</si>
  <si>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</si>
  <si>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</si>
  <si>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</si>
  <si>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</si>
  <si>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</si>
  <si>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</si>
  <si>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</si>
  <si>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</si>
  <si>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</si>
  <si>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</si>
  <si>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</si>
  <si>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</si>
  <si>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</si>
  <si>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</si>
  <si>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</si>
  <si>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</si>
  <si>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</si>
  <si>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</si>
  <si>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</si>
  <si>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</si>
  <si>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</si>
  <si>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</si>
  <si>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</si>
  <si>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</si>
  <si>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</si>
  <si>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</si>
  <si>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</si>
  <si>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</si>
  <si>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</si>
  <si>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</si>
  <si>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</si>
  <si>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</si>
  <si>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</si>
  <si>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</si>
  <si>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</si>
  <si>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</si>
  <si>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</si>
  <si>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</si>
  <si>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</si>
  <si>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</si>
  <si>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</si>
  <si>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</si>
  <si>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</si>
  <si>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</si>
  <si>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</si>
  <si>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</si>
  <si>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</si>
  <si>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</si>
  <si>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</si>
  <si>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</si>
  <si>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</si>
  <si>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</si>
  <si>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</si>
  <si>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</si>
  <si>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</si>
  <si>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</si>
  <si>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</si>
  <si>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</si>
  <si>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</si>
  <si>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</si>
  <si>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</si>
  <si>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</si>
  <si>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</si>
  <si>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</si>
  <si>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</si>
  <si>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</si>
  <si>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</si>
  <si>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</si>
  <si>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</si>
  <si>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</si>
  <si>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</si>
  <si>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</si>
  <si>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</si>
  <si>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</si>
  <si>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</si>
  <si>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</si>
  <si>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</si>
  <si>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</si>
  <si>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</si>
  <si>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</si>
  <si>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</si>
  <si>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</si>
  <si>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</si>
  <si>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</si>
  <si>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</si>
  <si>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</si>
  <si>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</si>
  <si>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</si>
  <si>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</si>
  <si>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</si>
  <si>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</si>
  <si>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</si>
  <si>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</si>
  <si>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</si>
  <si>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</si>
  <si>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</si>
  <si>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</si>
  <si>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</si>
  <si>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</si>
  <si>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</si>
  <si>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</si>
  <si>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</si>
  <si>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</si>
  <si>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</si>
  <si>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</si>
  <si>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</si>
  <si>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</si>
  <si>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</si>
  <si>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</si>
  <si>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</si>
  <si>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</si>
  <si>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</si>
  <si>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</si>
  <si>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</si>
  <si>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</si>
  <si>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</si>
  <si>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</si>
  <si>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</si>
  <si>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</si>
  <si>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</si>
  <si>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</si>
  <si>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</si>
  <si>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</si>
  <si>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</si>
  <si>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</si>
  <si>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</si>
  <si>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</si>
  <si>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</si>
  <si>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</si>
  <si>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</si>
  <si>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</si>
  <si>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</si>
  <si>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</si>
  <si>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</si>
  <si>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</si>
  <si>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</si>
  <si>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</si>
  <si>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</si>
  <si>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</si>
  <si>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</si>
  <si>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</si>
  <si>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</si>
  <si>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</si>
  <si>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</si>
  <si>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</si>
  <si>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</si>
  <si>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</si>
  <si>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</si>
  <si>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</si>
  <si>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</si>
  <si>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</si>
  <si>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</si>
  <si>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</si>
  <si>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</si>
  <si>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</si>
  <si>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</si>
  <si>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</si>
  <si>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</si>
  <si>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</si>
  <si>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</si>
  <si>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</si>
  <si>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</si>
  <si>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</si>
  <si>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</si>
  <si>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</si>
  <si>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</si>
  <si>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</si>
  <si>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</si>
  <si>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</si>
  <si>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</si>
  <si>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</si>
  <si>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</si>
  <si>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</si>
  <si>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</si>
  <si>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</si>
  <si>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</si>
  <si>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</si>
  <si>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</si>
  <si>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</si>
  <si>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</si>
  <si>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</si>
  <si>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</si>
  <si>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</si>
  <si>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</si>
  <si>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</si>
  <si>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</si>
  <si>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</si>
  <si>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</si>
  <si>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</si>
  <si>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</si>
  <si>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</si>
  <si>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</si>
  <si>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</si>
  <si>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</si>
  <si>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</si>
  <si>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</si>
  <si>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</si>
  <si>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</si>
  <si>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</si>
  <si>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</si>
  <si>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</si>
  <si>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</si>
  <si>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</si>
  <si>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</si>
  <si>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</si>
  <si>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</si>
  <si>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</si>
  <si>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</si>
  <si>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</si>
  <si>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</si>
  <si>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</si>
  <si>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</si>
  <si>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</si>
  <si>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</si>
  <si>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</si>
  <si>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</si>
  <si>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</si>
  <si>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</si>
  <si>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</si>
  <si>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</si>
  <si>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</si>
  <si>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</si>
  <si>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</si>
  <si>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</si>
  <si>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</si>
  <si>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</si>
  <si>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</si>
  <si>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</si>
  <si>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</si>
  <si>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</si>
  <si>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</si>
  <si>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</si>
  <si>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</si>
  <si>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</si>
  <si>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</si>
  <si>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</si>
  <si>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</si>
  <si>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</si>
  <si>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</si>
  <si>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</si>
  <si>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</si>
  <si>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</si>
  <si>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</si>
  <si>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</si>
  <si>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</si>
  <si>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</si>
  <si>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</si>
  <si>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</si>
  <si>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</si>
  <si>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</si>
  <si>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</si>
  <si>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</si>
  <si>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</si>
  <si>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</si>
  <si>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</si>
  <si>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</si>
  <si>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</si>
  <si>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</si>
  <si>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</si>
  <si>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</si>
  <si>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</si>
  <si>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</si>
  <si>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</si>
  <si>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</si>
  <si>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</si>
  <si>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</si>
  <si>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</si>
  <si>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</si>
  <si>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</si>
  <si>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</si>
  <si>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</si>
  <si>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</si>
  <si>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</si>
  <si>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</si>
  <si>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</si>
  <si>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</si>
  <si>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</si>
  <si>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</si>
  <si>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</si>
  <si>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</si>
  <si>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</si>
  <si>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</si>
  <si>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</si>
  <si>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</si>
  <si>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</si>
  <si>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</si>
  <si>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</si>
  <si>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</si>
  <si>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</si>
  <si>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</si>
  <si>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</si>
  <si>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</si>
  <si>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</si>
  <si>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</si>
  <si>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</si>
  <si>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</si>
  <si>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</si>
  <si>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</si>
  <si>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</si>
  <si>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</si>
  <si>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</si>
  <si>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</si>
  <si>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</si>
  <si>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</si>
  <si>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</si>
  <si>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</si>
  <si>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</si>
  <si>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</si>
  <si>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</si>
  <si>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</si>
  <si>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</si>
  <si>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</si>
  <si>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</si>
  <si>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</si>
  <si>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</si>
  <si>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</si>
  <si>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</si>
  <si>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</si>
  <si>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</si>
  <si>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</si>
  <si>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</si>
  <si>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</si>
  <si>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</si>
  <si>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</si>
  <si>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</si>
  <si>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</si>
  <si>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</si>
  <si>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</si>
  <si>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</si>
  <si>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</si>
  <si>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</si>
  <si>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</si>
  <si>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</si>
  <si>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</si>
  <si>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</si>
  <si>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</si>
  <si>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</si>
  <si>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</si>
  <si>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</si>
  <si>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</si>
  <si>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</si>
  <si>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</si>
  <si>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</si>
  <si>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</si>
  <si>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</si>
  <si>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</si>
  <si>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</si>
  <si>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</si>
  <si>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</si>
  <si>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</si>
  <si>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</si>
  <si>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</si>
  <si>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</si>
  <si>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</si>
  <si>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</si>
  <si>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</si>
  <si>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</si>
  <si>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</si>
  <si>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</si>
  <si>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</si>
  <si>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</si>
  <si>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</si>
  <si>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</si>
  <si>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</si>
  <si>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</si>
  <si>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</si>
  <si>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</si>
  <si>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</si>
  <si>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</si>
  <si>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</si>
  <si>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</si>
  <si>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</si>
  <si>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</si>
  <si>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</si>
  <si>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</si>
  <si>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</si>
  <si>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</si>
  <si>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</si>
  <si>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</si>
  <si>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</si>
  <si>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</si>
  <si>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</si>
  <si>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</si>
  <si>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</si>
  <si>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</si>
  <si>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</si>
  <si>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</si>
  <si>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</si>
  <si>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</si>
  <si>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</si>
  <si>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</si>
  <si>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</si>
  <si>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</si>
  <si>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</si>
  <si>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</si>
  <si>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</si>
  <si>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</si>
  <si>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</si>
  <si>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</si>
  <si>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</si>
  <si>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</si>
  <si>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</si>
  <si>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</si>
  <si>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</si>
  <si>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</si>
  <si>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</si>
  <si>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</si>
  <si>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</si>
  <si>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</si>
  <si>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</si>
  <si>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</si>
  <si>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</si>
  <si>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</si>
  <si>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</si>
  <si>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</si>
  <si>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</si>
  <si>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</si>
  <si>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</si>
  <si>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</si>
  <si>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</si>
  <si>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</si>
  <si>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</si>
  <si>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</si>
  <si>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</si>
  <si>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</si>
  <si>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</si>
  <si>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</si>
  <si>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</si>
  <si>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</si>
  <si>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</si>
  <si>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</si>
  <si>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</si>
  <si>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</si>
  <si>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</si>
  <si>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</si>
  <si>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</si>
  <si>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</si>
  <si>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</si>
  <si>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</si>
  <si>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</si>
  <si>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</si>
  <si>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</si>
  <si>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</si>
  <si>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</si>
  <si>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</si>
  <si>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</si>
  <si>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</si>
  <si>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</si>
  <si>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</si>
  <si>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</si>
  <si>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</si>
  <si>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</si>
  <si>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</si>
  <si>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</si>
  <si>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</si>
  <si>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</si>
  <si>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</si>
  <si>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</si>
  <si>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</si>
  <si>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</si>
  <si>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</si>
  <si>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</si>
  <si>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</si>
  <si>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</si>
  <si>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</si>
  <si>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</si>
  <si>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</si>
  <si>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</si>
  <si>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</si>
  <si>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</si>
  <si>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</si>
  <si>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</si>
  <si>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</si>
  <si>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</si>
  <si>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</si>
  <si>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</si>
  <si>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</si>
  <si>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</si>
  <si>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</si>
  <si>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</si>
  <si>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</si>
  <si>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</si>
  <si>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</si>
  <si>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</si>
  <si>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</si>
  <si>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</si>
  <si>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</si>
  <si>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</si>
  <si>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</si>
  <si>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</si>
  <si>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</si>
  <si>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</si>
  <si>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</si>
  <si>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</si>
  <si>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</si>
  <si>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</si>
  <si>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</si>
  <si>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</si>
  <si>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</si>
  <si>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</si>
  <si>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</si>
  <si>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</si>
  <si>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</si>
  <si>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</si>
  <si>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</si>
  <si>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</si>
  <si>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</si>
  <si>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</si>
  <si>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</si>
  <si>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</si>
  <si>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</si>
  <si>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</si>
  <si>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</si>
  <si>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</si>
  <si>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</si>
  <si>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</si>
  <si>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</si>
  <si>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</si>
  <si>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</si>
  <si>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</si>
  <si>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</si>
  <si>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</si>
  <si>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</si>
  <si>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</si>
  <si>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</si>
  <si>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</si>
  <si>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</si>
  <si>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</si>
  <si>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</si>
  <si>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</si>
  <si>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</si>
  <si>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</si>
  <si>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</si>
  <si>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</si>
  <si>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</si>
  <si>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</si>
  <si>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</si>
  <si>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</si>
  <si>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</si>
  <si>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</si>
  <si>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</si>
  <si>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</si>
  <si>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</si>
  <si>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</si>
  <si>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</si>
  <si>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</si>
  <si>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</si>
  <si>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</si>
  <si>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</si>
  <si>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</si>
  <si>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</si>
  <si>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</si>
  <si>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</si>
  <si>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</si>
  <si>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</si>
  <si>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</si>
  <si>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</si>
  <si>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</si>
  <si>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</si>
  <si>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</si>
  <si>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</si>
  <si>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</si>
  <si>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</si>
  <si>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</si>
  <si>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</si>
  <si>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</si>
  <si>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</si>
  <si>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</si>
  <si>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</si>
  <si>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</si>
  <si>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</si>
  <si>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</si>
  <si>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</si>
  <si>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</si>
  <si>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</si>
  <si>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</si>
  <si>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</si>
  <si>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</si>
  <si>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</si>
  <si>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</si>
  <si>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</si>
  <si>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</si>
  <si>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</si>
  <si>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</si>
  <si>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</si>
  <si>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</si>
  <si>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</si>
  <si>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</si>
  <si>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</si>
  <si>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</si>
  <si>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</si>
  <si>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</si>
  <si>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</si>
  <si>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</si>
  <si>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</si>
  <si>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</si>
  <si>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</si>
  <si>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</si>
  <si>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</si>
  <si>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</si>
  <si>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</si>
  <si>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</si>
  <si>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</si>
  <si>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</si>
  <si>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</si>
  <si>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</si>
  <si>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</si>
  <si>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</si>
  <si>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</si>
  <si>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</si>
  <si>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</si>
  <si>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</si>
  <si>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</si>
  <si>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</si>
  <si>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</si>
  <si>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</si>
  <si>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</si>
  <si>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</si>
  <si>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</si>
  <si>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</si>
  <si>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</si>
  <si>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</si>
  <si>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</si>
  <si>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</si>
  <si>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</si>
  <si>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</si>
  <si>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</si>
  <si>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</si>
  <si>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</si>
  <si>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</si>
  <si>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</si>
  <si>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</si>
  <si>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</si>
  <si>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</si>
  <si>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</si>
  <si>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</si>
  <si>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</si>
  <si>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</si>
  <si>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</si>
  <si>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</si>
  <si>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</si>
  <si>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</si>
  <si>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</si>
  <si>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</si>
  <si>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</si>
  <si>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</si>
  <si>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</si>
  <si>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</si>
  <si>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</si>
  <si>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</si>
  <si>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</si>
  <si>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</si>
  <si>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</si>
  <si>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</si>
  <si>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</si>
  <si>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</si>
  <si>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</si>
  <si>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</si>
  <si>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</si>
  <si>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</si>
  <si>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</si>
  <si>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</si>
  <si>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</si>
  <si>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</si>
  <si>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</si>
  <si>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</si>
  <si>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</si>
  <si>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</si>
  <si>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</si>
  <si>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</si>
  <si>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</si>
  <si>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</si>
  <si>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</si>
  <si>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</si>
  <si>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</si>
  <si>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</si>
  <si>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</si>
  <si>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</si>
  <si>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</si>
  <si>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</si>
  <si>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</si>
  <si>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</si>
  <si>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</si>
  <si>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</si>
  <si>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</si>
  <si>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</si>
  <si>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</si>
  <si>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</si>
  <si>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</si>
  <si>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</si>
  <si>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</si>
  <si>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</si>
  <si>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</si>
  <si>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</si>
  <si>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</si>
  <si>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</si>
  <si>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</si>
  <si>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</si>
  <si>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</si>
  <si>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</si>
  <si>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</si>
  <si>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</si>
  <si>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</si>
  <si>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</si>
  <si>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</si>
  <si>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</si>
  <si>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</si>
  <si>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</si>
  <si>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</si>
  <si>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</si>
  <si>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</si>
  <si>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</si>
  <si>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</si>
  <si>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</si>
  <si>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</si>
  <si>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</si>
  <si>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</si>
  <si>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</si>
  <si>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</si>
  <si>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</si>
  <si>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</si>
  <si>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</si>
  <si>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</si>
  <si>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</si>
  <si>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</si>
  <si>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</si>
  <si>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</si>
  <si>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</si>
  <si>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</si>
  <si>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</si>
  <si>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</si>
  <si>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</si>
  <si>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</si>
  <si>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</si>
  <si>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</si>
  <si>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</si>
  <si>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</si>
  <si>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</si>
  <si>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</si>
  <si>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</si>
  <si>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</si>
  <si>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</si>
  <si>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</si>
  <si>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</si>
  <si>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</si>
  <si>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</si>
  <si>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</si>
  <si>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</si>
  <si>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</si>
  <si>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</si>
  <si>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</si>
  <si>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</si>
  <si>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</si>
  <si>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</si>
  <si>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</si>
  <si>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</si>
  <si>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</si>
  <si>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</si>
  <si>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</si>
  <si>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</si>
  <si>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</si>
  <si>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</si>
  <si>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</si>
  <si>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</si>
  <si>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</si>
  <si>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</si>
  <si>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</si>
  <si>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</si>
  <si>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</si>
  <si>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</si>
  <si>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</si>
  <si>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</si>
  <si>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</si>
  <si>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</si>
  <si>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</si>
  <si>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</si>
  <si>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</si>
  <si>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</si>
  <si>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</si>
  <si>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</si>
  <si>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</si>
  <si>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</si>
  <si>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</si>
  <si>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</si>
  <si>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</si>
  <si>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</si>
  <si>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</si>
  <si>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</si>
  <si>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</si>
  <si>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</si>
  <si>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</si>
  <si>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</si>
  <si>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</si>
  <si>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</si>
  <si>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</si>
  <si>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</si>
  <si>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</si>
  <si>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</si>
  <si>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</si>
  <si>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</si>
  <si>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</si>
  <si>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</si>
  <si>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</si>
  <si>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</si>
  <si>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</si>
  <si>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</si>
  <si>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</si>
  <si>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</si>
  <si>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</si>
  <si>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</si>
  <si>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</si>
  <si>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</si>
  <si>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</si>
  <si>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</si>
  <si>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</si>
  <si>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</si>
  <si>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</si>
  <si>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</si>
  <si>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</si>
  <si>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</si>
  <si>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</si>
  <si>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</si>
  <si>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</si>
  <si>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</si>
  <si>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</si>
  <si>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</si>
  <si>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</si>
  <si>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</si>
  <si>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</si>
  <si>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</si>
  <si>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</si>
  <si>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</si>
  <si>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</si>
  <si>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</si>
  <si>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</si>
  <si>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</si>
  <si>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</si>
  <si>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</si>
  <si>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</si>
  <si>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</si>
  <si>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</si>
  <si>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</si>
  <si>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</si>
  <si>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</si>
  <si>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</si>
  <si>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</si>
  <si>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</si>
  <si>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</si>
  <si>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</si>
  <si>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</si>
  <si>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</si>
  <si>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</si>
  <si>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</si>
  <si>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</si>
  <si>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</si>
  <si>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</si>
  <si>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</si>
  <si>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</si>
  <si>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</si>
  <si>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</si>
  <si>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</si>
  <si>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</si>
  <si>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</si>
  <si>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</si>
  <si>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</si>
  <si>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</si>
  <si>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</si>
  <si>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</si>
  <si>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</si>
  <si>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</si>
  <si>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</si>
  <si>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</si>
  <si>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</si>
  <si>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</si>
  <si>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</si>
  <si>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</si>
  <si>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</si>
  <si>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</si>
  <si>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</si>
  <si>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</si>
  <si>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</si>
  <si>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</si>
  <si>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</si>
  <si>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</si>
  <si>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</si>
  <si>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</si>
  <si>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</si>
  <si>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</si>
  <si>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</si>
  <si>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</si>
  <si>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</si>
  <si>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</si>
  <si>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</si>
  <si>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</si>
  <si>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</si>
  <si>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</si>
  <si>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</si>
  <si>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</si>
  <si>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</si>
  <si>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</si>
  <si>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</si>
  <si>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</si>
  <si>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</si>
  <si>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</si>
  <si>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</si>
  <si>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</si>
  <si>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</si>
  <si>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</si>
  <si>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</si>
  <si>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</si>
  <si>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</si>
  <si>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</si>
  <si>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</si>
  <si>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</si>
  <si>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</si>
  <si>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</si>
  <si>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</si>
  <si>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</si>
  <si>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</si>
  <si>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</si>
  <si>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</si>
  <si>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</si>
  <si>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</si>
  <si>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</si>
  <si>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</si>
  <si>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</si>
  <si>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</si>
  <si>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</si>
  <si>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</si>
  <si>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</si>
  <si>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</si>
  <si>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</si>
  <si>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</si>
  <si>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</si>
  <si>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</si>
  <si>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</si>
  <si>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</si>
  <si>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</si>
  <si>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</si>
  <si>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</si>
  <si>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</si>
  <si>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</si>
  <si>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</si>
  <si>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</si>
  <si>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</si>
  <si>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</si>
  <si>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</si>
  <si>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</si>
  <si>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</si>
  <si>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</si>
  <si>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</si>
  <si>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</si>
  <si>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</si>
  <si>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</si>
  <si>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</si>
  <si>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</si>
  <si>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</si>
  <si>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</si>
  <si>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</si>
  <si>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</si>
  <si>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</si>
  <si>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</si>
  <si>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</si>
  <si>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</si>
  <si>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</si>
  <si>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</si>
  <si>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</si>
  <si>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</si>
  <si>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</si>
  <si>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</si>
  <si>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</si>
  <si>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</si>
  <si>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</si>
  <si>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</si>
  <si>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</si>
  <si>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</si>
  <si>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</si>
  <si>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</si>
  <si>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</si>
  <si>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</si>
  <si>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</si>
  <si>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</si>
  <si>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</si>
  <si>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</si>
  <si>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</si>
  <si>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</si>
  <si>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</si>
  <si>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</si>
  <si>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</si>
  <si>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</si>
  <si>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</si>
  <si>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</si>
  <si>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</si>
  <si>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</si>
  <si>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</si>
  <si>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</si>
  <si>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</si>
  <si>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</si>
  <si>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</si>
  <si>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</si>
  <si>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</si>
  <si>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</si>
  <si>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</si>
  <si>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</si>
  <si>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</si>
  <si>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</si>
  <si>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</si>
  <si>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</si>
  <si>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</si>
  <si>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</si>
  <si>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</si>
  <si>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</si>
  <si>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</si>
  <si>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</si>
  <si>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</si>
  <si>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</si>
  <si>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</si>
  <si>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</si>
  <si>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</si>
  <si>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</si>
  <si>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</si>
  <si>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</si>
  <si>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</si>
  <si>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</si>
  <si>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</si>
  <si>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</si>
  <si>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</si>
  <si>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</si>
  <si>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</si>
  <si>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</si>
  <si>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</si>
  <si>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</si>
  <si>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</si>
  <si>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</si>
  <si>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</si>
  <si>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</si>
  <si>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</si>
  <si>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</si>
  <si>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</si>
  <si>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</si>
  <si>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</si>
  <si>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</si>
  <si>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</si>
  <si>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</si>
  <si>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</si>
  <si>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</si>
  <si>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</si>
  <si>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</si>
  <si>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</si>
  <si>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</si>
  <si>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</si>
  <si>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</si>
  <si>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</si>
  <si>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</si>
  <si>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</si>
  <si>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</si>
  <si>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</si>
  <si>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</si>
  <si>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</si>
  <si>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</si>
  <si>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</si>
  <si>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</si>
  <si>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</si>
  <si>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</si>
  <si>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</si>
  <si>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</si>
  <si>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</si>
  <si>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</si>
  <si>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</si>
  <si>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</si>
  <si>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</si>
  <si>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</si>
  <si>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</si>
  <si>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</si>
  <si>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</si>
  <si>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</si>
  <si>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</si>
  <si>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</si>
  <si>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</si>
  <si>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</si>
  <si>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</si>
  <si>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</si>
  <si>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</si>
  <si>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</si>
  <si>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</si>
  <si>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</si>
  <si>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</si>
  <si>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</si>
  <si>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</si>
  <si>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</si>
  <si>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</si>
  <si>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</si>
  <si>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</si>
  <si>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</si>
  <si>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</si>
  <si>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</si>
  <si>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</si>
  <si>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</si>
  <si>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</si>
  <si>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</si>
  <si>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</si>
  <si>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</si>
  <si>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</si>
  <si>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</si>
  <si>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</si>
  <si>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</si>
  <si>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</si>
  <si>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</si>
  <si>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</si>
  <si>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</si>
  <si>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</si>
  <si>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</si>
  <si>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</si>
  <si>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</si>
  <si>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</si>
  <si>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</si>
  <si>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</si>
  <si>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</si>
  <si>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</si>
  <si>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</si>
  <si>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</si>
  <si>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</si>
  <si>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</si>
  <si>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</si>
  <si>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</si>
  <si>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</si>
  <si>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</si>
  <si>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</si>
  <si>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</si>
  <si>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</si>
  <si>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</si>
  <si>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</si>
  <si>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</si>
  <si>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</si>
  <si>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</si>
  <si>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</si>
  <si>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</si>
  <si>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</si>
  <si>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</si>
  <si>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</si>
  <si>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</si>
  <si>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</si>
  <si>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</si>
  <si>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</si>
  <si>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</si>
  <si>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</si>
  <si>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</si>
  <si>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</si>
  <si>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</si>
  <si>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</si>
  <si>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</si>
  <si>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</si>
  <si>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</si>
  <si>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</si>
  <si>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</si>
  <si>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</si>
  <si>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</si>
  <si>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</si>
  <si>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</si>
  <si>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</si>
  <si>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</si>
  <si>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</si>
  <si>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</si>
  <si>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</si>
  <si>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</si>
  <si>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</si>
  <si>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</si>
  <si>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</si>
  <si>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</si>
  <si>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</si>
  <si>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</si>
  <si>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</si>
  <si>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</si>
  <si>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</si>
  <si>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</si>
  <si>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</si>
  <si>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</si>
  <si>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</si>
  <si>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</si>
  <si>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</si>
  <si>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</si>
  <si>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</si>
  <si>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</si>
  <si>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</si>
  <si>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</si>
  <si>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</si>
  <si>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</si>
  <si>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</si>
  <si>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</si>
  <si>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</si>
  <si>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</si>
  <si>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</si>
  <si>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</si>
  <si>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</si>
  <si>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</si>
  <si>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</si>
  <si>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</si>
  <si>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</si>
  <si>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</si>
  <si>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</si>
  <si>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</si>
  <si>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</si>
  <si>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</si>
  <si>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</si>
  <si>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</si>
  <si>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</si>
  <si>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</si>
  <si>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</si>
  <si>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</si>
  <si>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</si>
  <si>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</si>
  <si>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</si>
  <si>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</si>
  <si>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</si>
  <si>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</si>
  <si>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</si>
  <si>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</si>
  <si>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</si>
  <si>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</si>
  <si>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</si>
  <si>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</si>
  <si>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</si>
  <si>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</si>
  <si>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</si>
  <si>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</si>
  <si>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</si>
  <si>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</si>
  <si>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</si>
  <si>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</si>
  <si>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</si>
  <si>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</si>
  <si>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</si>
  <si>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</si>
  <si>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</si>
  <si>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</si>
  <si>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</si>
  <si>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</si>
  <si>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</si>
  <si>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</si>
  <si>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</si>
  <si>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</si>
  <si>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</si>
  <si>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</si>
  <si>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</si>
  <si>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</si>
  <si>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</si>
  <si>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</si>
  <si>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</si>
  <si>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</si>
  <si>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</si>
  <si>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</si>
  <si>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</si>
  <si>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</si>
  <si>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</si>
  <si>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</si>
  <si>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</si>
  <si>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</si>
  <si>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</si>
  <si>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</si>
  <si>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</si>
  <si>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</si>
  <si>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</si>
  <si>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</si>
  <si>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</si>
  <si>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</si>
  <si>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</si>
  <si>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</si>
  <si>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</si>
  <si>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</si>
  <si>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</si>
  <si>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</si>
  <si>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</si>
  <si>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</si>
  <si>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</si>
  <si>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</si>
  <si>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</si>
  <si>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</si>
  <si>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</si>
  <si>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</si>
  <si>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</si>
  <si>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</si>
  <si>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</si>
  <si>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</si>
  <si>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</si>
  <si>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</si>
  <si>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</si>
  <si>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</si>
  <si>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</si>
  <si>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</si>
  <si>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</si>
  <si>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</si>
  <si>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</si>
  <si>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</si>
  <si>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</si>
  <si>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</si>
  <si>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</si>
  <si>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</si>
  <si>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</si>
  <si>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</si>
  <si>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</si>
  <si>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</si>
  <si>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</si>
  <si>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</si>
  <si>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</si>
  <si>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</si>
  <si>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</si>
  <si>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</si>
  <si>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</si>
  <si>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</si>
  <si>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</si>
  <si>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</si>
  <si>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</si>
  <si>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</si>
  <si>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</si>
  <si>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</si>
  <si>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</si>
  <si>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</si>
  <si>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</si>
  <si>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</si>
  <si>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</si>
  <si>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</si>
  <si>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</si>
  <si>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</si>
  <si>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</si>
  <si>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</si>
  <si>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</si>
  <si>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</si>
  <si>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</si>
  <si>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</si>
  <si>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</si>
  <si>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</si>
  <si>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</si>
  <si>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</si>
  <si>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</si>
  <si>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</si>
  <si>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</si>
  <si>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</si>
  <si>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</si>
  <si>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</si>
  <si>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</si>
  <si>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</si>
  <si>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</si>
  <si>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</si>
  <si>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</si>
  <si>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</si>
  <si>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</si>
  <si>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</si>
  <si>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</si>
  <si>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</si>
  <si>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</si>
  <si>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</si>
  <si>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</si>
  <si>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</si>
  <si>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</si>
  <si>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</si>
  <si>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</si>
  <si>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</si>
  <si>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</si>
  <si>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</si>
  <si>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</si>
  <si>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</si>
  <si>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</si>
  <si>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</si>
  <si>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</si>
  <si>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</si>
  <si>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</si>
  <si>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</si>
  <si>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</si>
  <si>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</si>
  <si>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</si>
  <si>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</si>
  <si>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</si>
  <si>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</si>
  <si>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</si>
  <si>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</si>
  <si>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</si>
  <si>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</si>
  <si>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</si>
  <si>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</si>
  <si>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</si>
  <si>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</si>
  <si>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</si>
  <si>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</si>
  <si>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</si>
  <si>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</si>
  <si>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</si>
  <si>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</si>
  <si>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</si>
  <si>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</si>
  <si>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</si>
  <si>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</si>
  <si>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</si>
  <si>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</si>
  <si>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</si>
  <si>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</si>
  <si>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</si>
  <si>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</si>
  <si>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</si>
  <si>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</si>
  <si>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</si>
  <si>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</si>
  <si>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</si>
  <si>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</si>
  <si>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</si>
  <si>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</si>
  <si>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</si>
  <si>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</si>
  <si>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</si>
  <si>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</si>
  <si>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</si>
  <si>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</si>
  <si>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</si>
  <si>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</si>
  <si>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</si>
  <si>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</si>
  <si>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</si>
  <si>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</si>
  <si>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</si>
  <si>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</si>
  <si>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</si>
  <si>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</si>
  <si>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</si>
  <si>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</si>
  <si>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</si>
  <si>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</si>
  <si>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</si>
  <si>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</si>
  <si>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</si>
  <si>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</si>
  <si>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</si>
  <si>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</si>
  <si>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</si>
  <si>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</si>
  <si>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</si>
  <si>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</si>
  <si>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</si>
  <si>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</si>
  <si>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</si>
  <si>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</si>
  <si>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</si>
  <si>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</si>
  <si>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</si>
  <si>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</si>
  <si>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</si>
  <si>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</si>
  <si>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</si>
  <si>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</si>
  <si>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</si>
  <si>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</si>
  <si>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</si>
  <si>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</si>
  <si>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</si>
  <si>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</si>
  <si>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</si>
  <si>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</si>
  <si>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</si>
  <si>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</si>
  <si>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</si>
  <si>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</si>
  <si>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</si>
  <si>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</si>
  <si>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</si>
  <si>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</si>
  <si>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</si>
  <si>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</si>
  <si>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</si>
  <si>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</si>
  <si>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</si>
  <si>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</si>
  <si>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</si>
  <si>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</si>
  <si>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</si>
  <si>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</si>
  <si>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</si>
  <si>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</si>
  <si>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</si>
  <si>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</si>
  <si>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</si>
  <si>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</si>
  <si>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</si>
  <si>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</si>
  <si>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</si>
  <si>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</si>
  <si>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</si>
  <si>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</si>
  <si>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</si>
  <si>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</si>
  <si>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</si>
  <si>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</si>
  <si>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</si>
  <si>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</si>
  <si>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</si>
  <si>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</si>
  <si>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</si>
  <si>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</si>
  <si>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</si>
  <si>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</si>
  <si>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</si>
  <si>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</si>
  <si>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</si>
  <si>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</si>
  <si>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</si>
  <si>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</si>
  <si>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</si>
  <si>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</si>
  <si>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</si>
  <si>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</si>
  <si>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</si>
  <si>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</si>
  <si>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</si>
  <si>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</si>
  <si>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</si>
  <si>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</si>
  <si>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</si>
  <si>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</si>
  <si>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</si>
  <si>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</si>
  <si>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</si>
  <si>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</si>
  <si>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</si>
  <si>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</si>
  <si>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</si>
  <si>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</si>
  <si>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</si>
  <si>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</si>
  <si>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</si>
  <si>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</si>
  <si>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</si>
  <si>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</si>
  <si>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</si>
  <si>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</si>
  <si>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</si>
  <si>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</si>
  <si>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</si>
  <si>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</si>
  <si>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</si>
  <si>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</si>
  <si>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</si>
  <si>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</si>
  <si>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</si>
  <si>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</si>
  <si>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</si>
  <si>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</si>
  <si>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</si>
  <si>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</si>
  <si>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</si>
  <si>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</si>
  <si>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</si>
  <si>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</si>
  <si>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</si>
  <si>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</si>
  <si>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</si>
  <si>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</si>
  <si>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</si>
  <si>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</si>
  <si>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</si>
  <si>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</si>
  <si>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</si>
  <si>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</si>
  <si>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</si>
  <si>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</si>
  <si>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</si>
  <si>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</si>
  <si>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</si>
  <si>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</si>
  <si>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</si>
  <si>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</si>
  <si>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</si>
  <si>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</si>
  <si>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</si>
  <si>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</si>
  <si>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</si>
  <si>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</si>
  <si>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</si>
  <si>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</si>
  <si>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</si>
  <si>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</si>
  <si>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</si>
  <si>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</si>
  <si>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</si>
  <si>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</si>
  <si>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</si>
  <si>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</si>
  <si>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</si>
  <si>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</si>
  <si>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</si>
  <si>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</si>
  <si>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</si>
  <si>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</si>
  <si>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</si>
  <si>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</si>
  <si>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</si>
  <si>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</si>
  <si>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</si>
  <si>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</si>
  <si>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</si>
  <si>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</si>
  <si>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</si>
  <si>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</si>
  <si>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</si>
  <si>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</si>
  <si>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</si>
  <si>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</si>
  <si>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</si>
  <si>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</si>
  <si>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</si>
  <si>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</si>
  <si>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</si>
  <si>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</si>
  <si>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</si>
  <si>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</si>
  <si>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</si>
  <si>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</si>
  <si>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</si>
  <si>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</si>
  <si>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</si>
  <si>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</si>
  <si>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</si>
  <si>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</si>
  <si>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</si>
  <si>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</si>
  <si>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</si>
  <si>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</si>
  <si>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</si>
  <si>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</si>
  <si>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</si>
  <si>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</si>
  <si>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</si>
  <si>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</si>
  <si>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</si>
  <si>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</si>
  <si>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</si>
  <si>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</si>
  <si>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</si>
  <si>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</si>
  <si>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</si>
  <si>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</si>
  <si>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</si>
  <si>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</si>
  <si>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</si>
  <si>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</si>
  <si>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</si>
  <si>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</si>
  <si>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</si>
  <si>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</si>
  <si>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</si>
  <si>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</si>
  <si>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</si>
  <si>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</si>
  <si>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</si>
  <si>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</si>
  <si>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</si>
  <si>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</si>
  <si>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</si>
  <si>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</si>
  <si>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</si>
  <si>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</si>
  <si>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</si>
  <si>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</si>
  <si>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</si>
  <si>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</si>
  <si>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</si>
  <si>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</si>
  <si>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</si>
  <si>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</si>
  <si>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</si>
  <si>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</si>
  <si>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</si>
  <si>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</si>
  <si>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</si>
  <si>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</si>
  <si>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</si>
  <si>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</si>
  <si>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</si>
  <si>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</si>
  <si>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</si>
  <si>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</si>
  <si>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</si>
  <si>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</si>
  <si>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</si>
  <si>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</si>
  <si>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</si>
  <si>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</si>
  <si>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</si>
  <si>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</si>
  <si>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</si>
  <si>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</si>
  <si>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</si>
  <si>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</si>
  <si>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</si>
  <si>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</si>
  <si>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</si>
  <si>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</si>
  <si>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</si>
  <si>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</si>
  <si>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</si>
  <si>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</si>
  <si>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</si>
  <si>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</si>
  <si>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</si>
  <si>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</si>
  <si>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</si>
  <si>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</si>
  <si>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</si>
  <si>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</si>
  <si>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</si>
  <si>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</si>
  <si>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</si>
  <si>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</si>
  <si>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</si>
  <si>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</si>
  <si>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</si>
  <si>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</si>
  <si>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</si>
  <si>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</si>
  <si>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</si>
  <si>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</si>
  <si>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</si>
  <si>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</si>
  <si>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</si>
  <si>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</si>
  <si>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</si>
  <si>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</si>
  <si>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</si>
  <si>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</si>
  <si>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</si>
  <si>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</si>
  <si>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</si>
  <si>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</si>
  <si>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</si>
  <si>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</si>
  <si>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</si>
  <si>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</si>
  <si>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</si>
  <si>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</si>
  <si>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</si>
  <si>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</si>
  <si>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</si>
  <si>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</si>
  <si>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</si>
  <si>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</si>
  <si>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</si>
  <si>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</si>
  <si>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</si>
  <si>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</si>
  <si>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</si>
  <si>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</si>
  <si>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</si>
  <si>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</si>
  <si>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</si>
  <si>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</si>
  <si>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</si>
  <si>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</si>
  <si>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</si>
  <si>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</si>
  <si>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</si>
  <si>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</si>
  <si>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</si>
  <si>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</si>
  <si>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</si>
  <si>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</si>
  <si>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</si>
  <si>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</si>
  <si>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</si>
  <si>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</si>
  <si>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</si>
  <si>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</si>
  <si>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</si>
  <si>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</si>
  <si>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</si>
  <si>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</si>
  <si>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</si>
  <si>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</si>
  <si>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</si>
  <si>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</si>
  <si>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</si>
  <si>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</si>
  <si>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</si>
  <si>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</si>
  <si>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</si>
  <si>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</si>
  <si>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</si>
  <si>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</si>
  <si>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</si>
  <si>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</si>
  <si>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</si>
  <si>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</si>
  <si>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</si>
  <si>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</si>
  <si>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</si>
  <si>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</si>
  <si>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</si>
  <si>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</si>
  <si>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</si>
  <si>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</si>
  <si>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</si>
  <si>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</si>
  <si>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</si>
  <si>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</si>
  <si>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</si>
  <si>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</si>
  <si>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</si>
  <si>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</si>
  <si>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</si>
  <si>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</si>
  <si>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</si>
  <si>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</si>
  <si>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</si>
  <si>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</si>
  <si>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</si>
  <si>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</si>
  <si>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</si>
  <si>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</si>
  <si>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</si>
  <si>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</si>
  <si>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</si>
  <si>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</si>
  <si>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</si>
  <si>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</si>
  <si>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</si>
  <si>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</si>
  <si>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</si>
  <si>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</si>
  <si>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</si>
  <si>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</si>
  <si>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</si>
  <si>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</si>
  <si>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</si>
  <si>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</si>
  <si>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</si>
  <si>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</si>
  <si>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</si>
  <si>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</si>
  <si>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</si>
  <si>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</si>
  <si>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</si>
  <si>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</si>
  <si>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</si>
  <si>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</si>
  <si>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</si>
  <si>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</si>
  <si>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</si>
  <si>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</si>
  <si>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</si>
  <si>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</si>
  <si>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</si>
  <si>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</si>
  <si>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</si>
  <si>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</si>
  <si>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</si>
  <si>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</si>
  <si>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</si>
  <si>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</si>
  <si>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</si>
  <si>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</si>
  <si>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</si>
  <si>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</si>
  <si>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</si>
  <si>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</si>
  <si>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</si>
  <si>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</si>
  <si>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</si>
  <si>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</si>
  <si>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</si>
  <si>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</si>
  <si>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</si>
  <si>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</si>
  <si>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</si>
  <si>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</si>
  <si>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</si>
  <si>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</si>
  <si>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</si>
  <si>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</si>
  <si>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</si>
  <si>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</si>
  <si>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</si>
  <si>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</si>
  <si>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</si>
  <si>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</si>
  <si>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</si>
  <si>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</si>
  <si>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</si>
  <si>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</si>
  <si>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</si>
  <si>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</si>
  <si>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</si>
  <si>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</si>
  <si>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</si>
  <si>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</si>
  <si>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</si>
  <si>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</si>
  <si>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</si>
  <si>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</si>
  <si>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</si>
  <si>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</si>
  <si>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</si>
  <si>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</si>
  <si>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</si>
  <si>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</si>
  <si>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</si>
  <si>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</si>
  <si>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</si>
  <si>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</si>
  <si>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</si>
  <si>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</si>
  <si>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</si>
  <si>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</si>
  <si>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</si>
  <si>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</si>
  <si>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</si>
  <si>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</si>
  <si>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</si>
  <si>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</si>
  <si>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</si>
  <si>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</si>
  <si>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</si>
  <si>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</si>
  <si>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</si>
  <si>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</si>
  <si>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</si>
  <si>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</si>
  <si>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</si>
  <si>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</si>
  <si>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</si>
  <si>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</si>
  <si>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</si>
  <si>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</si>
  <si>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</si>
  <si>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</si>
  <si>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</si>
  <si>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</si>
  <si>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</si>
  <si>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</si>
  <si>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</si>
  <si>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</si>
  <si>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</si>
  <si>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</si>
  <si>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</si>
  <si>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</si>
  <si>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</si>
  <si>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</si>
  <si>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</si>
  <si>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</si>
  <si>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</si>
  <si>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</si>
  <si>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</si>
  <si>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</si>
  <si>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</si>
  <si>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</si>
  <si>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</si>
  <si>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</si>
  <si>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</si>
  <si>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</si>
  <si>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</si>
  <si>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</si>
  <si>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</si>
  <si>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</si>
  <si>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</si>
  <si>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</si>
  <si>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</si>
  <si>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</si>
  <si>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</si>
  <si>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</si>
  <si>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</si>
  <si>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</si>
  <si>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</si>
  <si>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</si>
  <si>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</si>
  <si>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</si>
  <si>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</si>
  <si>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</si>
  <si>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</si>
  <si>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</si>
  <si>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</si>
  <si>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</si>
  <si>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</si>
  <si>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</si>
  <si>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</si>
  <si>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</si>
  <si>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</si>
  <si>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</si>
  <si>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</si>
  <si>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</si>
  <si>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</si>
  <si>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</si>
  <si>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</si>
  <si>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</si>
  <si>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</si>
  <si>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</si>
  <si>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</si>
  <si>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</si>
  <si>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</si>
  <si>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</si>
  <si>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</si>
  <si>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</si>
  <si>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</si>
  <si>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</si>
  <si>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</si>
  <si>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</si>
  <si>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</si>
  <si>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</si>
  <si>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</si>
  <si>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</si>
  <si>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</si>
  <si>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</si>
  <si>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</si>
  <si>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</si>
  <si>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</si>
  <si>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</si>
  <si>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</si>
  <si>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</si>
  <si>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</si>
  <si>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</si>
  <si>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</si>
  <si>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</si>
  <si>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</si>
  <si>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</si>
  <si>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</si>
  <si>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</si>
  <si>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</si>
  <si>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</si>
  <si>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</si>
  <si>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</si>
  <si>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</si>
  <si>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</si>
  <si>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</si>
  <si>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</si>
  <si>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</si>
  <si>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</si>
  <si>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</si>
  <si>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</si>
  <si>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</si>
  <si>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</si>
  <si>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</si>
  <si>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</si>
  <si>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</si>
  <si>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</si>
  <si>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</si>
  <si>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</si>
  <si>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</si>
  <si>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</si>
  <si>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</si>
  <si>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</si>
  <si>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</si>
  <si>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</si>
  <si>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</si>
  <si>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</si>
  <si>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</si>
  <si>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</si>
  <si>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</si>
  <si>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</si>
  <si>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</si>
  <si>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</si>
  <si>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</si>
  <si>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</si>
  <si>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</si>
  <si>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</si>
  <si>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</si>
  <si>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</si>
  <si>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</si>
  <si>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</si>
  <si>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</si>
  <si>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</si>
  <si>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</si>
  <si>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</si>
  <si>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</si>
  <si>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</si>
  <si>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</si>
  <si>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</si>
  <si>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</si>
  <si>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</si>
  <si>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</si>
  <si>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</si>
  <si>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</si>
  <si>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</si>
  <si>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</si>
  <si>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</si>
  <si>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</si>
  <si>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</si>
  <si>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</si>
  <si>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</si>
  <si>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</si>
  <si>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</si>
  <si>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</si>
  <si>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</si>
  <si>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</si>
  <si>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</si>
  <si>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</si>
  <si>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</si>
  <si>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</si>
  <si>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</si>
  <si>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</si>
  <si>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</si>
  <si>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</si>
  <si>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</si>
  <si>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</si>
  <si>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</si>
  <si>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</si>
  <si>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</si>
  <si>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</si>
  <si>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</si>
  <si>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</si>
  <si>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</si>
  <si>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</si>
  <si>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</si>
  <si>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</si>
  <si>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</si>
  <si>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</si>
  <si>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</si>
  <si>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</si>
  <si>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</si>
  <si>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</si>
  <si>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</si>
  <si>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</si>
  <si>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</si>
  <si>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</si>
  <si>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</si>
  <si>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</si>
  <si>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</si>
  <si>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</si>
  <si>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</si>
  <si>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</si>
  <si>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</si>
  <si>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</si>
  <si>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</si>
  <si>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</si>
  <si>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</si>
  <si>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</si>
  <si>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</si>
  <si>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</si>
  <si>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</si>
  <si>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</si>
  <si>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</si>
  <si>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</si>
  <si>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</si>
  <si>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</si>
  <si>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</si>
  <si>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</si>
  <si>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</si>
  <si>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</si>
  <si>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</si>
  <si>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</si>
  <si>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</si>
  <si>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</si>
  <si>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</si>
  <si>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</si>
  <si>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</si>
  <si>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</si>
  <si>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</si>
  <si>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</si>
  <si>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</si>
  <si>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</si>
  <si>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</si>
  <si>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</si>
  <si>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</si>
  <si>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</si>
  <si>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</si>
  <si>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</si>
  <si>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</si>
  <si>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</si>
  <si>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</si>
  <si>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</si>
  <si>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</si>
  <si>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</si>
  <si>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</si>
  <si>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</si>
  <si>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</si>
  <si>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</si>
  <si>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</si>
  <si>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</si>
  <si>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</si>
  <si>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</si>
  <si>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</si>
  <si>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</si>
  <si>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</si>
  <si>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</si>
  <si>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</si>
  <si>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</si>
  <si>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</si>
  <si>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</si>
  <si>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</si>
  <si>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</si>
  <si>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</si>
  <si>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</si>
  <si>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</si>
  <si>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</si>
  <si>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</si>
  <si>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</si>
  <si>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</si>
  <si>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</si>
  <si>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</si>
  <si>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</si>
  <si>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</si>
  <si>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</si>
  <si>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</si>
  <si>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</si>
  <si>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</si>
  <si>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</si>
  <si>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</si>
  <si>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</si>
  <si>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</si>
  <si>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</si>
  <si>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</si>
  <si>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</si>
  <si>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</si>
  <si>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</si>
  <si>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</si>
  <si>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</si>
  <si>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</si>
  <si>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</si>
  <si>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</si>
  <si>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</si>
  <si>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</si>
  <si>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</si>
  <si>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</si>
  <si>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</si>
  <si>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</si>
  <si>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</si>
  <si>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</si>
  <si>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</si>
  <si>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</si>
  <si>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</si>
  <si>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</si>
  <si>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</si>
  <si>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</si>
  <si>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</si>
  <si>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</si>
  <si>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</si>
  <si>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</si>
  <si>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</si>
  <si>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</si>
  <si>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</si>
  <si>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</si>
  <si>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</si>
  <si>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</si>
  <si>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</si>
  <si>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</si>
  <si>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</si>
  <si>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</si>
  <si>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</si>
  <si>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</si>
  <si>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</si>
  <si>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</si>
  <si>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</si>
  <si>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</si>
  <si>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</si>
  <si>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</si>
  <si>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</si>
  <si>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</si>
  <si>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</si>
  <si>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</si>
  <si>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</si>
  <si>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</si>
  <si>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</si>
  <si>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</si>
  <si>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</si>
  <si>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</si>
  <si>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</si>
  <si>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</si>
  <si>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</si>
  <si>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</si>
  <si>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</si>
  <si>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</si>
  <si>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</si>
  <si>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</si>
  <si>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</si>
  <si>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</si>
  <si>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</si>
  <si>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</si>
  <si>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</si>
  <si>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</si>
  <si>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</si>
  <si>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</si>
  <si>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</si>
  <si>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</si>
  <si>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</si>
  <si>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</si>
  <si>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</si>
  <si>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</si>
  <si>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</si>
  <si>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</si>
  <si>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</si>
  <si>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</si>
  <si>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</si>
  <si>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</si>
  <si>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</si>
  <si>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</si>
  <si>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</si>
  <si>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</si>
  <si>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</si>
  <si>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</si>
  <si>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</si>
  <si>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</si>
  <si>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</si>
  <si>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</si>
  <si>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</si>
  <si>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</si>
  <si>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</si>
  <si>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</si>
  <si>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</si>
  <si>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</si>
  <si>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</si>
  <si>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</si>
  <si>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</si>
  <si>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</si>
  <si>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</si>
  <si>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</si>
  <si>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</si>
  <si>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</si>
  <si>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</si>
  <si>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</si>
  <si>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</si>
  <si>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</si>
  <si>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</si>
  <si>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</si>
  <si>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</si>
  <si>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</si>
  <si>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</si>
  <si>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</si>
  <si>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</si>
  <si>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</si>
  <si>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</si>
  <si>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</si>
  <si>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</si>
  <si>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</si>
  <si>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</si>
  <si>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</si>
  <si>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</si>
  <si>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</si>
  <si>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</si>
  <si>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</si>
  <si>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</si>
  <si>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</si>
  <si>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</si>
  <si>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</si>
  <si>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</si>
  <si>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</si>
  <si>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</si>
  <si>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</si>
  <si>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</si>
  <si>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</si>
  <si>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</si>
  <si>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</si>
  <si>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</si>
  <si>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</si>
  <si>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</si>
  <si>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</si>
  <si>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</si>
  <si>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</si>
  <si>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</si>
  <si>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</si>
  <si>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</si>
  <si>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</si>
  <si>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</si>
  <si>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</si>
  <si>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</si>
  <si>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</si>
  <si>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</si>
  <si>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</si>
  <si>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</si>
  <si>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</si>
  <si>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</si>
  <si>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</si>
  <si>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</si>
  <si>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</si>
  <si>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</si>
  <si>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</si>
  <si>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</si>
  <si>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</si>
  <si>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</si>
  <si>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</si>
  <si>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</si>
  <si>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</si>
  <si>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</si>
  <si>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</si>
  <si>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</si>
  <si>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</si>
  <si>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</si>
  <si>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</si>
  <si>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</si>
  <si>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</si>
  <si>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</si>
  <si>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</si>
  <si>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</si>
  <si>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</si>
  <si>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</si>
  <si>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</si>
  <si>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</si>
  <si>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</si>
  <si>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</si>
  <si>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</si>
  <si>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</si>
  <si>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</si>
  <si>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</si>
  <si>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</si>
  <si>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</si>
  <si>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</si>
  <si>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</si>
  <si>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</si>
  <si>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</si>
  <si>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</si>
  <si>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</si>
  <si>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</si>
  <si>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</si>
  <si>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</si>
  <si>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</si>
  <si>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</si>
  <si>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</si>
  <si>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</si>
  <si>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</si>
  <si>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</si>
  <si>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</si>
  <si>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</si>
  <si>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</si>
  <si>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</si>
  <si>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</si>
  <si>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</si>
  <si>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</si>
  <si>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</si>
  <si>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</si>
  <si>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</si>
  <si>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</si>
  <si>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</si>
  <si>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</si>
  <si>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</si>
  <si>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</si>
  <si>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</si>
  <si>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</si>
  <si>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</si>
  <si>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</si>
  <si>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</si>
  <si>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</si>
  <si>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</si>
  <si>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</si>
  <si>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</si>
  <si>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</si>
  <si>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</si>
  <si>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</si>
  <si>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</si>
  <si>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</si>
  <si>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</si>
  <si>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</si>
  <si>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</si>
  <si>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</si>
  <si>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</si>
  <si>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</si>
  <si>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</si>
  <si>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</si>
  <si>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</si>
  <si>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</si>
  <si>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</si>
  <si>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</si>
  <si>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</si>
  <si>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</si>
  <si>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</si>
  <si>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</si>
  <si>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</si>
  <si>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</si>
  <si>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</si>
  <si>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</si>
  <si>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</si>
  <si>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</si>
  <si>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</si>
  <si>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</si>
  <si>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</si>
  <si>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</si>
  <si>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</si>
  <si>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</si>
  <si>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</si>
  <si>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</si>
  <si>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</si>
  <si>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</si>
  <si>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</si>
  <si>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</si>
  <si>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</si>
  <si>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</si>
  <si>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</si>
  <si>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</si>
  <si>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</si>
  <si>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</si>
  <si>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</si>
  <si>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</si>
  <si>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</si>
  <si>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</si>
  <si>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</si>
  <si>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</si>
  <si>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</si>
  <si>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</si>
  <si>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</si>
  <si>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</si>
  <si>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</si>
  <si>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</si>
  <si>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</si>
  <si>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</si>
  <si>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</si>
  <si>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</si>
  <si>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</si>
  <si>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</si>
  <si>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</si>
  <si>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</si>
  <si>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</si>
  <si>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</si>
  <si>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</si>
  <si>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</si>
  <si>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</si>
  <si>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</si>
  <si>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</si>
  <si>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</si>
  <si>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</si>
  <si>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</si>
  <si>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</si>
  <si>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</si>
  <si>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</si>
  <si>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</si>
  <si>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</si>
  <si>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</si>
  <si>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</si>
  <si>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</si>
  <si>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</si>
  <si>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</si>
  <si>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</si>
  <si>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</si>
  <si>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</si>
  <si>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</si>
  <si>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</si>
  <si>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</si>
  <si>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</si>
  <si>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</si>
  <si>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</si>
  <si>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</si>
  <si>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</si>
  <si>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</si>
  <si>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</si>
  <si>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</si>
  <si>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</si>
  <si>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</si>
  <si>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</si>
  <si>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</si>
  <si>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</si>
  <si>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</si>
  <si>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</si>
  <si>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</si>
  <si>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</si>
  <si>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</si>
  <si>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</si>
  <si>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</si>
  <si>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</si>
  <si>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</si>
  <si>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</si>
  <si>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</si>
  <si>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</si>
  <si>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</si>
  <si>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</si>
  <si>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</si>
  <si>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</si>
  <si>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</si>
  <si>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</si>
  <si>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</si>
  <si>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</si>
  <si>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</si>
  <si>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</si>
  <si>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</si>
  <si>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</si>
  <si>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</si>
  <si>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</si>
  <si>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</si>
  <si>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</si>
  <si>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</si>
  <si>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</si>
  <si>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</si>
  <si>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</si>
  <si>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</si>
  <si>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</si>
  <si>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</si>
  <si>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</si>
  <si>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</si>
  <si>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</si>
  <si>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</si>
  <si>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</si>
  <si>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</si>
  <si>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</si>
  <si>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</si>
  <si>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</si>
  <si>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</si>
  <si>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</si>
  <si>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</si>
  <si>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</si>
  <si>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</si>
  <si>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</si>
  <si>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</si>
  <si>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</si>
  <si>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</si>
  <si>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</si>
  <si>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</si>
  <si>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</si>
  <si>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</si>
  <si>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</si>
  <si>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</si>
  <si>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</si>
  <si>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</si>
  <si>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</si>
  <si>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</si>
  <si>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</si>
  <si>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</si>
  <si>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</si>
  <si>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</si>
  <si>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</si>
  <si>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</si>
  <si>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</si>
  <si>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</si>
  <si>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</si>
  <si>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</si>
  <si>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</si>
  <si>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</si>
  <si>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</si>
  <si>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</si>
  <si>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</si>
  <si>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</si>
  <si>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</si>
  <si>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</si>
  <si>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</si>
  <si>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</si>
  <si>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</si>
  <si>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</si>
  <si>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</si>
  <si>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</si>
  <si>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</si>
  <si>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</si>
  <si>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</si>
  <si>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</si>
  <si>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</si>
  <si>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</si>
  <si>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</si>
  <si>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</si>
  <si>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</si>
  <si>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</si>
  <si>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</si>
  <si>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</si>
  <si>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</si>
  <si>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</si>
  <si>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</si>
  <si>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</si>
  <si>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</si>
  <si>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</si>
  <si>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</si>
  <si>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</si>
  <si>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</si>
  <si>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</si>
  <si>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</si>
  <si>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</si>
  <si>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</si>
  <si>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</si>
  <si>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</si>
  <si>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</si>
  <si>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</si>
  <si>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</si>
  <si>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</si>
  <si>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</si>
  <si>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</si>
  <si>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</si>
  <si>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</si>
  <si>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</si>
  <si>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</si>
  <si>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</si>
  <si>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</si>
  <si>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</si>
  <si>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</si>
  <si>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</si>
  <si>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</si>
  <si>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</si>
  <si>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</si>
  <si>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</si>
  <si>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</si>
  <si>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</si>
  <si>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</si>
  <si>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</si>
  <si>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</si>
  <si>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</si>
  <si>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</si>
  <si>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</si>
  <si>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</si>
  <si>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</si>
  <si>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</si>
  <si>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</si>
  <si>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</si>
  <si>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</si>
  <si>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</si>
  <si>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</si>
  <si>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</si>
  <si>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</si>
  <si>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</si>
  <si>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</si>
  <si>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</si>
  <si>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</si>
  <si>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</si>
  <si>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</si>
  <si>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</si>
  <si>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</si>
  <si>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</si>
  <si>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</si>
  <si>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</si>
  <si>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</si>
  <si>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</si>
  <si>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</si>
  <si>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</si>
  <si>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</si>
  <si>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</si>
  <si>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</si>
  <si>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</si>
  <si>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</si>
  <si>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</si>
  <si>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</si>
  <si>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</si>
  <si>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</si>
  <si>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</si>
  <si>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</si>
  <si>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</si>
  <si>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</si>
  <si>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</si>
  <si>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</si>
  <si>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</si>
  <si>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</si>
  <si>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</si>
  <si>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</si>
  <si>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</si>
  <si>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</si>
  <si>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</si>
  <si>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</si>
  <si>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</si>
  <si>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</si>
  <si>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</si>
  <si>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</si>
  <si>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</si>
  <si>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</si>
  <si>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</si>
  <si>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</si>
  <si>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</si>
  <si>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</si>
  <si>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</si>
  <si>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</si>
  <si>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</si>
  <si>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</si>
  <si>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</si>
  <si>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</si>
  <si>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</si>
  <si>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</si>
  <si>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</si>
  <si>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</si>
  <si>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</si>
  <si>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</si>
  <si>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</si>
  <si>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</si>
  <si>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</si>
  <si>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</si>
  <si>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</si>
  <si>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</si>
  <si>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</si>
  <si>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</si>
  <si>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</si>
  <si>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</si>
  <si>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</si>
  <si>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</si>
  <si>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</si>
  <si>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</si>
  <si>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</si>
  <si>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</si>
  <si>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</si>
  <si>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</si>
  <si>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</si>
  <si>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</si>
  <si>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</si>
  <si>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</si>
  <si>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</si>
  <si>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</si>
  <si>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</si>
  <si>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</si>
  <si>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</si>
  <si>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</si>
  <si>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</si>
  <si>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</si>
  <si>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</si>
  <si>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</si>
  <si>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</si>
  <si>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</si>
  <si>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</si>
  <si>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</si>
  <si>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</si>
  <si>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</si>
  <si>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</si>
  <si>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</si>
  <si>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</si>
  <si>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</si>
  <si>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</si>
  <si>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</si>
  <si>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</si>
  <si>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</si>
  <si>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</si>
  <si>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</si>
  <si>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</si>
  <si>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</si>
  <si>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</si>
  <si>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</si>
  <si>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</si>
  <si>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</si>
  <si>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</si>
  <si>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</si>
  <si>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</si>
  <si>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</si>
  <si>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</si>
  <si>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</si>
  <si>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</si>
  <si>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</si>
  <si>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</si>
  <si>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</si>
  <si>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</si>
  <si>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</si>
  <si>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</si>
  <si>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</si>
  <si>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</si>
  <si>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</si>
  <si>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</si>
  <si>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</si>
  <si>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</si>
  <si>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</si>
  <si>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</si>
  <si>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</si>
  <si>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</si>
  <si>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</si>
  <si>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</si>
  <si>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</si>
  <si>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</si>
  <si>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</si>
  <si>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</si>
  <si>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</si>
  <si>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</si>
  <si>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</si>
  <si>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</si>
  <si>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</si>
  <si>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</si>
  <si>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</si>
  <si>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</si>
  <si>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</si>
  <si>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</si>
  <si>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</si>
  <si>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</si>
  <si>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</si>
  <si>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</si>
  <si>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</si>
  <si>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</si>
  <si>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</si>
  <si>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</si>
  <si>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</si>
  <si>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</si>
  <si>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</si>
  <si>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</si>
  <si>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</si>
  <si>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</si>
  <si>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</si>
  <si>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</si>
  <si>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</si>
  <si>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</si>
  <si>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</si>
  <si>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</si>
  <si>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</si>
  <si>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</si>
  <si>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</si>
  <si>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</si>
  <si>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</si>
  <si>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</si>
  <si>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</si>
  <si>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</si>
  <si>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</si>
  <si>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</si>
  <si>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</si>
  <si>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</si>
  <si>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</si>
  <si>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</si>
  <si>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</si>
  <si>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</si>
  <si>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</si>
  <si>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</si>
  <si>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</si>
  <si>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</si>
  <si>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</si>
  <si>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</si>
  <si>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</si>
  <si>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</si>
  <si>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</si>
  <si>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</si>
  <si>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</si>
  <si>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</si>
  <si>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</si>
  <si>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</si>
  <si>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</si>
  <si>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</si>
  <si>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</si>
  <si>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</si>
  <si>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</si>
  <si>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</si>
  <si>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</si>
  <si>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</si>
  <si>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</si>
  <si>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</si>
  <si>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</si>
  <si>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</si>
  <si>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</si>
  <si>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</si>
  <si>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</si>
  <si>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</si>
  <si>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</si>
  <si>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</si>
  <si>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</si>
  <si>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</si>
  <si>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</si>
  <si>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</si>
  <si>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</si>
  <si>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</si>
  <si>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</si>
  <si>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</si>
  <si>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</si>
  <si>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</si>
  <si>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</si>
  <si>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</si>
  <si>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</si>
  <si>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</si>
  <si>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</si>
  <si>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</si>
  <si>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</si>
  <si>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</si>
  <si>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</si>
  <si>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</si>
  <si>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</si>
  <si>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</si>
  <si>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</si>
  <si>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</si>
  <si>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</si>
  <si>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</si>
  <si>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</si>
  <si>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</si>
  <si>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</si>
  <si>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</si>
  <si>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</si>
  <si>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</si>
  <si>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</si>
  <si>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</si>
  <si>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</si>
  <si>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</si>
  <si>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</si>
  <si>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</si>
  <si>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</si>
  <si>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</si>
  <si>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</si>
  <si>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</si>
  <si>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</si>
  <si>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</si>
  <si>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</si>
  <si>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</si>
  <si>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</si>
  <si>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</si>
  <si>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</si>
  <si>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</si>
  <si>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</si>
  <si>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</si>
  <si>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</si>
  <si>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</si>
  <si>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</si>
  <si>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</si>
  <si>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</si>
  <si>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</si>
  <si>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</si>
  <si>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</si>
  <si>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</si>
  <si>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</si>
  <si>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</si>
  <si>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</si>
  <si>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</si>
  <si>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</si>
  <si>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</si>
  <si>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</si>
  <si>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</si>
  <si>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</si>
  <si>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</si>
  <si>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</si>
  <si>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</si>
  <si>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</si>
  <si>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</si>
  <si>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</si>
  <si>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</si>
  <si>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</si>
  <si>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</si>
  <si>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</si>
  <si>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</si>
  <si>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</si>
  <si>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</si>
  <si>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</si>
  <si>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</si>
  <si>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</si>
  <si>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</si>
  <si>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</si>
  <si>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</si>
  <si>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</si>
  <si>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</si>
  <si>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</si>
  <si>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</si>
  <si>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</si>
  <si>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</si>
  <si>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</si>
  <si>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</si>
  <si>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</si>
  <si>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</si>
  <si>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</si>
  <si>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</si>
  <si>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</si>
  <si>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</si>
  <si>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</si>
  <si>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</si>
  <si>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</si>
  <si>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</si>
  <si>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</si>
  <si>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</si>
  <si>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</si>
  <si>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</si>
  <si>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</si>
  <si>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</si>
  <si>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</si>
  <si>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</si>
  <si>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</si>
  <si>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</si>
  <si>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</si>
  <si>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</si>
  <si>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</si>
  <si>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</si>
  <si>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</si>
  <si>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</si>
  <si>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</si>
  <si>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</si>
  <si>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</si>
  <si>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</si>
  <si>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</si>
  <si>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</si>
  <si>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</si>
  <si>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</si>
  <si>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</si>
  <si>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</si>
  <si>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</si>
  <si>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</si>
  <si>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</si>
  <si>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</si>
  <si>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</si>
  <si>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</si>
  <si>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</si>
  <si>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</si>
  <si>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</si>
  <si>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</si>
  <si>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</si>
  <si>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</si>
  <si>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</si>
  <si>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</si>
  <si>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</si>
  <si>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</si>
  <si>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</si>
  <si>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</si>
  <si>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</si>
  <si>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</si>
  <si>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</si>
  <si>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</si>
  <si>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</si>
  <si>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</si>
  <si>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</si>
  <si>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</si>
  <si>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</si>
  <si>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</si>
  <si>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</si>
  <si>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</si>
  <si>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</si>
  <si>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</si>
  <si>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</si>
  <si>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</si>
  <si>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</si>
  <si>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</si>
  <si>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</si>
  <si>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</si>
  <si>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</si>
  <si>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</si>
  <si>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</si>
  <si>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</si>
  <si>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</si>
  <si>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</si>
  <si>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</si>
  <si>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</si>
  <si>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</si>
  <si>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</si>
  <si>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</si>
  <si>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</si>
  <si>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</si>
  <si>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</si>
  <si>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</si>
  <si>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</si>
  <si>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</si>
  <si>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</si>
  <si>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</si>
  <si>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</si>
  <si>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</si>
  <si>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</si>
  <si>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</si>
  <si>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</si>
  <si>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</si>
  <si>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</si>
  <si>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</si>
  <si>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</si>
  <si>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</si>
  <si>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</si>
  <si>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</si>
  <si>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</si>
  <si>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</si>
  <si>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</si>
  <si>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</si>
  <si>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</si>
  <si>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</si>
  <si>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</si>
  <si>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</si>
  <si>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</si>
  <si>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</si>
  <si>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</si>
  <si>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</si>
  <si>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</si>
  <si>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</si>
  <si>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</si>
  <si>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</si>
  <si>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</si>
  <si>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</si>
  <si>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</si>
  <si>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</si>
  <si>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</si>
  <si>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</si>
  <si>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</si>
  <si>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</si>
  <si>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</si>
  <si>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</si>
  <si>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</si>
  <si>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</si>
  <si>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</si>
  <si>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</si>
  <si>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</si>
  <si>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</si>
  <si>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</si>
  <si>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</si>
  <si>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</si>
  <si>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</si>
  <si>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</si>
  <si>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</si>
  <si>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</si>
  <si>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</si>
  <si>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</si>
  <si>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</si>
  <si>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</si>
  <si>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</si>
  <si>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</si>
  <si>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</si>
  <si>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</si>
  <si>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</si>
  <si>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</si>
  <si>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</si>
  <si>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</si>
  <si>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</si>
  <si>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</si>
  <si>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</si>
  <si>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</si>
  <si>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</si>
  <si>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</si>
  <si>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</si>
  <si>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</si>
  <si>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</si>
  <si>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</si>
  <si>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</si>
  <si>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</si>
  <si>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</si>
  <si>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</si>
  <si>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</si>
  <si>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</si>
  <si>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</si>
  <si>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</si>
  <si>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</si>
  <si>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</si>
  <si>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</si>
  <si>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</si>
  <si>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</si>
  <si>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</si>
  <si>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</si>
  <si>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</si>
  <si>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</si>
  <si>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</si>
  <si>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</si>
  <si>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</si>
  <si>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</si>
  <si>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</si>
  <si>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</si>
  <si>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</si>
  <si>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</si>
  <si>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</si>
  <si>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</si>
  <si>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</si>
  <si>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</si>
  <si>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</si>
  <si>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</si>
  <si>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</si>
  <si>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</si>
  <si>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</si>
  <si>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</si>
  <si>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</si>
  <si>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</si>
  <si>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</si>
  <si>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</si>
  <si>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</si>
  <si>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</si>
  <si>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</si>
  <si>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</si>
  <si>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</si>
  <si>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</si>
  <si>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</si>
  <si>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</si>
  <si>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</si>
  <si>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</si>
  <si>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</si>
  <si>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</si>
  <si>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</si>
  <si>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</si>
  <si>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</si>
  <si>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</si>
  <si>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</si>
  <si>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</si>
  <si>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</si>
  <si>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</si>
  <si>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</si>
  <si>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</si>
  <si>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</si>
  <si>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</si>
  <si>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</si>
  <si>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</si>
  <si>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</si>
  <si>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</si>
  <si>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</si>
  <si>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</si>
  <si>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</si>
  <si>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</si>
  <si>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</si>
  <si>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</si>
  <si>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</si>
  <si>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</si>
  <si>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</si>
  <si>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</si>
  <si>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</si>
  <si>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</si>
  <si>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</si>
  <si>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</si>
  <si>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</si>
  <si>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</si>
  <si>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</si>
  <si>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</si>
  <si>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</si>
  <si>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</si>
  <si>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</si>
  <si>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</si>
  <si>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</si>
  <si>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</si>
  <si>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</si>
  <si>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</si>
  <si>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</si>
  <si>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</si>
  <si>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</si>
  <si>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</si>
  <si>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</si>
  <si>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</si>
  <si>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</si>
  <si>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</si>
  <si>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</si>
  <si>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</si>
  <si>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</si>
  <si>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</si>
  <si>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</si>
  <si>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</si>
  <si>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</si>
  <si>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</si>
  <si>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</si>
  <si>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</si>
  <si>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</si>
  <si>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</si>
  <si>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</si>
  <si>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</si>
  <si>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</si>
  <si>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</si>
  <si>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</si>
  <si>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</si>
  <si>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</si>
  <si>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</si>
  <si>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</si>
  <si>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</si>
  <si>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</si>
  <si>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</si>
  <si>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</si>
  <si>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</si>
  <si>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</si>
  <si>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</si>
  <si>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</si>
  <si>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</si>
  <si>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</si>
  <si>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</si>
  <si>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</si>
  <si>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</si>
  <si>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</si>
  <si>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</si>
  <si>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</si>
  <si>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</si>
  <si>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</si>
  <si>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</si>
  <si>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</si>
  <si>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</si>
  <si>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</si>
  <si>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</si>
  <si>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</si>
  <si>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</si>
  <si>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</si>
  <si>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</si>
  <si>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</si>
  <si>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</si>
  <si>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</si>
  <si>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</si>
  <si>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</si>
  <si>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</si>
  <si>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</si>
  <si>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</si>
  <si>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</si>
  <si>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</si>
  <si>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</si>
  <si>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</si>
  <si>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</si>
  <si>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</si>
  <si>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</si>
  <si>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</si>
  <si>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</si>
  <si>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</si>
  <si>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</si>
  <si>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</si>
  <si>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</si>
  <si>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</si>
  <si>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</si>
  <si>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</si>
  <si>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</si>
  <si>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</si>
  <si>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</si>
  <si>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</si>
  <si>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</si>
  <si>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</si>
  <si>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</si>
  <si>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</si>
  <si>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</si>
  <si>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</si>
  <si>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</si>
  <si>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</si>
  <si>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</si>
  <si>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</si>
  <si>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</si>
  <si>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</si>
  <si>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</si>
  <si>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</si>
  <si>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</si>
  <si>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</si>
  <si>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</si>
  <si>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</si>
  <si>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</si>
  <si>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</si>
  <si>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</si>
  <si>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</si>
  <si>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</si>
  <si>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</si>
  <si>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</si>
  <si>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</si>
  <si>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</si>
  <si>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</si>
  <si>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</si>
  <si>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</si>
  <si>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</si>
  <si>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</si>
  <si>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</si>
  <si>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</si>
  <si>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</si>
  <si>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</si>
  <si>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</si>
  <si>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</si>
  <si>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</si>
  <si>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</si>
  <si>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</si>
  <si>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</si>
  <si>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</si>
  <si>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</si>
  <si>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</si>
  <si>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</si>
  <si>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</si>
  <si>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</si>
  <si>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</si>
  <si>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</si>
  <si>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</si>
  <si>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</si>
  <si>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</si>
  <si>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</si>
  <si>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</si>
  <si>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</si>
  <si>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</si>
  <si>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</si>
  <si>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</si>
  <si>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</si>
  <si>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</si>
  <si>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</si>
  <si>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</si>
  <si>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</si>
  <si>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</si>
  <si>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</si>
  <si>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</si>
  <si>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</si>
  <si>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</si>
  <si>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</si>
  <si>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</si>
  <si>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</si>
  <si>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</si>
  <si>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</si>
  <si>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</si>
  <si>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</si>
  <si>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</si>
  <si>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</si>
  <si>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</si>
  <si>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</si>
  <si>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</si>
  <si>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</si>
  <si>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</si>
  <si>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</si>
  <si>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</si>
  <si>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</si>
  <si>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</si>
  <si>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</si>
  <si>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</si>
  <si>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</si>
  <si>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</si>
  <si>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</si>
  <si>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</si>
  <si>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</si>
  <si>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</si>
  <si>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</si>
  <si>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</si>
  <si>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</si>
  <si>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</si>
  <si>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</si>
  <si>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</si>
  <si>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</si>
  <si>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</si>
  <si>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</si>
  <si>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</si>
  <si>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</si>
  <si>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</si>
  <si>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</si>
  <si>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</si>
  <si>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</si>
  <si>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</si>
  <si>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</si>
  <si>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</si>
  <si>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</si>
  <si>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</si>
  <si>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</si>
  <si>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</si>
  <si>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</si>
  <si>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</si>
  <si>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</si>
  <si>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</si>
  <si>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</si>
  <si>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</si>
  <si>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</si>
  <si>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</si>
  <si>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</si>
  <si>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</si>
  <si>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</si>
  <si>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</si>
  <si>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</si>
  <si>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</si>
  <si>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</si>
  <si>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</si>
  <si>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</si>
  <si>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</si>
  <si>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</si>
  <si>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</si>
  <si>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</si>
  <si>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</si>
  <si>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</si>
  <si>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</si>
  <si>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</si>
  <si>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</si>
  <si>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</si>
  <si>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</si>
  <si>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</si>
  <si>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</si>
  <si>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</si>
  <si>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</si>
  <si>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</si>
  <si>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</si>
  <si>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</si>
  <si>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</si>
  <si>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</si>
  <si>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</si>
  <si>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</si>
  <si>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</si>
  <si>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</si>
  <si>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</si>
  <si>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</si>
  <si>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</si>
  <si>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</si>
  <si>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</si>
  <si>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</si>
  <si>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</si>
  <si>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</si>
  <si>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</si>
  <si>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</si>
  <si>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</si>
  <si>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</si>
  <si>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</si>
  <si>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</si>
  <si>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</si>
  <si>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</si>
  <si>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</si>
  <si>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</si>
  <si>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</si>
  <si>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</si>
  <si>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</si>
  <si>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</si>
  <si>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</si>
  <si>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</si>
  <si>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</si>
  <si>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</si>
  <si>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</si>
  <si>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</si>
  <si>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</si>
  <si>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</si>
  <si>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</si>
  <si>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</si>
  <si>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</si>
  <si>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</si>
  <si>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</si>
  <si>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</si>
  <si>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</si>
  <si>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</si>
  <si>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</si>
  <si>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</si>
  <si>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</si>
  <si>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</si>
  <si>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</si>
  <si>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</si>
  <si>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</si>
  <si>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</si>
  <si>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</si>
  <si>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</si>
  <si>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</si>
  <si>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</si>
  <si>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</si>
  <si>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</si>
  <si>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</si>
  <si>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</si>
  <si>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</si>
  <si>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</si>
  <si>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</si>
  <si>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</si>
  <si>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</si>
  <si>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</si>
  <si>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</si>
  <si>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</si>
  <si>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</si>
  <si>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</si>
  <si>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</si>
  <si>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</si>
  <si>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</si>
  <si>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</si>
  <si>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</si>
  <si>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</si>
  <si>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</si>
  <si>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</si>
  <si>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</si>
  <si>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</si>
  <si>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</si>
  <si>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</si>
  <si>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</si>
  <si>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</si>
  <si>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</si>
  <si>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</si>
  <si>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</si>
  <si>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</si>
  <si>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</si>
  <si>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</si>
  <si>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</si>
  <si>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</si>
  <si>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</si>
  <si>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</si>
  <si>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</si>
  <si>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</si>
  <si>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</si>
  <si>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</si>
  <si>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</si>
  <si>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</si>
  <si>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</si>
  <si>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</si>
  <si>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</si>
  <si>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</si>
  <si>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</si>
  <si>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</si>
  <si>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</si>
  <si>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</si>
  <si>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</si>
  <si>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</si>
  <si>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</si>
  <si>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</si>
  <si>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</si>
  <si>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</si>
  <si>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</si>
  <si>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</si>
  <si>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</si>
  <si>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</si>
  <si>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</si>
  <si>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</si>
  <si>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</si>
  <si>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</si>
  <si>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</si>
  <si>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</si>
  <si>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</si>
  <si>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</si>
  <si>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</si>
  <si>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</si>
  <si>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</si>
  <si>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</si>
  <si>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</si>
  <si>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</si>
  <si>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</si>
  <si>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</si>
  <si>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</si>
  <si>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</si>
  <si>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</si>
  <si>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</si>
  <si>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</si>
  <si>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</si>
  <si>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</si>
  <si>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</si>
  <si>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</si>
  <si>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</si>
  <si>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</si>
  <si>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</si>
  <si>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</si>
  <si>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</si>
  <si>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</si>
  <si>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</si>
  <si>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</si>
  <si>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</si>
  <si>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</si>
  <si>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</si>
  <si>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</si>
  <si>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</si>
  <si>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</si>
  <si>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</si>
  <si>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</si>
  <si>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</si>
  <si>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</si>
  <si>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</si>
  <si>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</si>
  <si>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</si>
  <si>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</si>
  <si>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</si>
  <si>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</si>
  <si>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</si>
  <si>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</si>
  <si>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</si>
  <si>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</si>
  <si>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</si>
  <si>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</si>
  <si>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</si>
  <si>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</si>
  <si>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</si>
  <si>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</si>
  <si>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</si>
  <si>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</si>
  <si>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</si>
  <si>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</si>
  <si>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</si>
  <si>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</si>
  <si>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</si>
  <si>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</si>
  <si>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</si>
  <si>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</si>
  <si>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</si>
  <si>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</si>
  <si>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</si>
  <si>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</si>
  <si>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</si>
  <si>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</si>
  <si>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</si>
  <si>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</si>
  <si>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</si>
  <si>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</si>
  <si>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</si>
  <si>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</si>
  <si>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</si>
  <si>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</si>
  <si>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</si>
  <si>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</si>
  <si>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</si>
  <si>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</si>
  <si>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</si>
  <si>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</si>
  <si>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</si>
  <si>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</si>
  <si>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</si>
  <si>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</si>
  <si>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</si>
  <si>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</si>
  <si>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</si>
  <si>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</si>
  <si>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</si>
  <si>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</si>
  <si>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</si>
  <si>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</si>
  <si>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</si>
  <si>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</si>
  <si>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</si>
  <si>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</si>
  <si>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</si>
  <si>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</si>
  <si>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</si>
  <si>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</si>
  <si>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</si>
  <si>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</si>
  <si>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</si>
  <si>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</si>
  <si>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</si>
  <si>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</si>
  <si>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</si>
  <si>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</si>
  <si>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</si>
  <si>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</si>
  <si>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</si>
  <si>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</si>
  <si>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</si>
  <si>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</si>
  <si>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</si>
  <si>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</si>
  <si>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</si>
  <si>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</si>
  <si>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</si>
  <si>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</si>
  <si>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</si>
  <si>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</si>
  <si>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</si>
  <si>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</si>
  <si>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</si>
  <si>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</si>
  <si>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</si>
  <si>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</si>
  <si>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</si>
  <si>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</si>
  <si>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</si>
  <si>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</si>
  <si>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</si>
  <si>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</si>
  <si>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</si>
  <si>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</si>
  <si>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</si>
  <si>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</si>
  <si>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</si>
  <si>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</si>
  <si>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</si>
  <si>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</si>
  <si>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</si>
  <si>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</si>
  <si>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</si>
  <si>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</si>
  <si>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</si>
  <si>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</si>
  <si>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</si>
  <si>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</si>
  <si>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</si>
  <si>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</si>
  <si>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</si>
  <si>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</si>
  <si>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</si>
  <si>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</si>
  <si>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</si>
  <si>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</si>
  <si>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</si>
  <si>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</si>
  <si>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</si>
  <si>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</si>
  <si>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</si>
  <si>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</si>
  <si>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</si>
  <si>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</si>
  <si>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</si>
  <si>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</si>
  <si>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</si>
  <si>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</si>
  <si>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</si>
  <si>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</si>
  <si>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</si>
  <si>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</si>
  <si>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</si>
  <si>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</si>
  <si>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</si>
  <si>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</si>
  <si>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</si>
  <si>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</si>
  <si>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</si>
  <si>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</si>
  <si>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</si>
  <si>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</si>
  <si>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</si>
  <si>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</si>
  <si>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</si>
  <si>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</si>
  <si>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</si>
  <si>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</si>
  <si>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</si>
  <si>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</si>
  <si>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</si>
  <si>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</si>
  <si>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</si>
  <si>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</si>
  <si>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</si>
  <si>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</si>
  <si>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</si>
  <si>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</si>
  <si>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</si>
  <si>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</si>
  <si>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</si>
  <si>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</si>
  <si>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</si>
  <si>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</si>
  <si>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</si>
  <si>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</si>
  <si>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</si>
  <si>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</si>
  <si>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</si>
  <si>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</si>
  <si>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</si>
  <si>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</si>
  <si>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</si>
  <si>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</si>
  <si>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</si>
  <si>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</si>
  <si>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</si>
  <si>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</si>
  <si>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</si>
  <si>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</si>
  <si>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</si>
  <si>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</si>
  <si>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</si>
  <si>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</si>
  <si>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</si>
  <si>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</si>
  <si>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</si>
  <si>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</si>
  <si>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</si>
  <si>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</si>
  <si>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</si>
  <si>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</si>
  <si>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</si>
  <si>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</si>
  <si>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</si>
  <si>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</si>
  <si>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</si>
  <si>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</si>
  <si>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</si>
  <si>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</si>
  <si>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</si>
  <si>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</si>
  <si>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</si>
  <si>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</si>
  <si>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</si>
  <si>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</si>
  <si>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</si>
  <si>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</si>
  <si>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</si>
  <si>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</si>
  <si>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</si>
  <si>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</si>
  <si>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</si>
  <si>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</si>
  <si>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</si>
  <si>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</si>
  <si>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</si>
  <si>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</si>
  <si>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</si>
  <si>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</si>
  <si>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</si>
  <si>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</si>
  <si>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</si>
  <si>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</si>
  <si>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</si>
  <si>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</si>
  <si>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</si>
  <si>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</si>
  <si>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</si>
  <si>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</si>
  <si>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</si>
  <si>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</si>
  <si>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</si>
  <si>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</si>
  <si>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</si>
  <si>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</si>
  <si>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</si>
  <si>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</si>
  <si>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</si>
  <si>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</si>
  <si>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</si>
  <si>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</si>
  <si>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</si>
  <si>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</si>
  <si>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</si>
  <si>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</si>
  <si>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</si>
  <si>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</si>
  <si>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</si>
  <si>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</si>
  <si>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</si>
  <si>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</si>
  <si>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</si>
  <si>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</si>
  <si>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</si>
  <si>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</si>
  <si>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</si>
  <si>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</si>
  <si>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</si>
  <si>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</si>
  <si>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</si>
  <si>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</si>
  <si>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</si>
  <si>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</si>
  <si>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</si>
  <si>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</si>
  <si>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</si>
  <si>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</si>
  <si>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</si>
  <si>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</si>
  <si>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</si>
  <si>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</si>
  <si>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</si>
  <si>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</si>
  <si>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</si>
  <si>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</si>
  <si>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</si>
  <si>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</si>
  <si>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</si>
  <si>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</si>
  <si>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</si>
  <si>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</si>
  <si>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</si>
  <si>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</si>
  <si>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</si>
  <si>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</si>
  <si>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</si>
  <si>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</si>
  <si>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</si>
  <si>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</si>
  <si>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</si>
  <si>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</si>
  <si>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</si>
  <si>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</si>
  <si>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</si>
  <si>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</si>
  <si>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</si>
  <si>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</si>
  <si>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</si>
  <si>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</si>
  <si>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</si>
  <si>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</si>
  <si>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</si>
  <si>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</si>
  <si>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</si>
  <si>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</si>
  <si>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</si>
  <si>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</si>
  <si>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</si>
  <si>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</si>
  <si>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</si>
  <si>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</si>
  <si>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</si>
  <si>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</si>
  <si>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</si>
  <si>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</si>
  <si>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</si>
  <si>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</si>
  <si>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</si>
  <si>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</si>
  <si>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</si>
  <si>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</si>
  <si>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</si>
  <si>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</si>
  <si>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</si>
  <si>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</si>
  <si>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</si>
  <si>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</si>
  <si>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</si>
  <si>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</si>
  <si>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</si>
  <si>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</si>
  <si>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</si>
  <si>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</si>
  <si>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</si>
  <si>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</si>
  <si>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</si>
  <si>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</si>
  <si>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</si>
  <si>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</si>
  <si>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</si>
  <si>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</si>
  <si>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</si>
  <si>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</si>
  <si>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</si>
  <si>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</si>
  <si>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</si>
  <si>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</si>
  <si>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</si>
  <si>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</si>
  <si>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</si>
  <si>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</si>
  <si>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</si>
  <si>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</si>
  <si>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</si>
  <si>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</si>
  <si>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</si>
  <si>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</si>
  <si>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</si>
  <si>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</si>
  <si>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</si>
  <si>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</si>
  <si>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</si>
  <si>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</si>
  <si>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</si>
  <si>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</si>
  <si>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</si>
  <si>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</si>
  <si>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</si>
  <si>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</si>
  <si>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</si>
  <si>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</si>
  <si>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</si>
  <si>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</si>
  <si>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</si>
  <si>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</si>
  <si>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</si>
  <si>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</si>
  <si>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</si>
  <si>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</si>
  <si>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</si>
  <si>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</si>
  <si>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</si>
  <si>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</si>
  <si>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</si>
  <si>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</si>
  <si>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</si>
  <si>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</si>
  <si>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</si>
  <si>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</si>
  <si>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</si>
  <si>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</si>
  <si>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</si>
  <si>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</si>
  <si>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</si>
  <si>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</si>
  <si>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</si>
  <si>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</si>
  <si>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</si>
  <si>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</si>
  <si>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</si>
  <si>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</si>
  <si>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</si>
  <si>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</si>
  <si>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</si>
  <si>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</si>
  <si>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</si>
  <si>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</si>
  <si>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</si>
  <si>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</si>
  <si>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</si>
  <si>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</si>
  <si>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</si>
  <si>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</si>
  <si>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</si>
  <si>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</si>
  <si>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</si>
  <si>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</si>
  <si>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</si>
  <si>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</si>
  <si>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</si>
  <si>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</si>
  <si>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</si>
  <si>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</si>
  <si>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</si>
  <si>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</si>
  <si>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</si>
  <si>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</si>
  <si>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</si>
  <si>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</si>
  <si>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</si>
  <si>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</si>
  <si>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</si>
  <si>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</si>
  <si>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</si>
  <si>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</si>
  <si>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</si>
  <si>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</si>
  <si>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</si>
  <si>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</si>
  <si>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</si>
  <si>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</si>
  <si>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</si>
  <si>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</si>
  <si>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</si>
  <si>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</si>
  <si>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</si>
  <si>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</si>
  <si>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</si>
  <si>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</si>
  <si>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</si>
  <si>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</si>
  <si>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</si>
  <si>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</si>
  <si>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</si>
  <si>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</si>
  <si>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</si>
  <si>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</si>
  <si>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</si>
  <si>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</si>
  <si>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</si>
  <si>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</si>
  <si>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</si>
  <si>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</si>
  <si>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</si>
  <si>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</si>
  <si>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</si>
  <si>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</si>
  <si>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</si>
  <si>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</si>
  <si>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</si>
  <si>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</si>
  <si>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</si>
  <si>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</si>
  <si>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</si>
  <si>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</si>
  <si>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</si>
  <si>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</si>
  <si>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</si>
  <si>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</si>
  <si>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</si>
  <si>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</si>
  <si>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</si>
  <si>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</si>
  <si>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</si>
  <si>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</si>
  <si>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</si>
  <si>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</si>
  <si>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</si>
  <si>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</si>
  <si>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</si>
  <si>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</si>
  <si>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</si>
  <si>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</si>
  <si>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</si>
  <si>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</si>
  <si>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</si>
  <si>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</si>
  <si>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</si>
  <si>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</si>
  <si>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</si>
  <si>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</si>
  <si>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</si>
  <si>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</si>
  <si>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</si>
  <si>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</si>
  <si>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</si>
  <si>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</si>
  <si>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</si>
  <si>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</si>
  <si>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</si>
  <si>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</si>
  <si>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</si>
  <si>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</si>
  <si>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</si>
  <si>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</si>
  <si>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</si>
  <si>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</si>
  <si>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</si>
  <si>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</si>
  <si>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</si>
  <si>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</si>
  <si>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</si>
  <si>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</si>
  <si>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</si>
  <si>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</si>
  <si>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</si>
  <si>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</si>
  <si>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</si>
  <si>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</si>
  <si>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</si>
  <si>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</si>
  <si>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</si>
  <si>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</si>
  <si>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</si>
  <si>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</si>
  <si>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</si>
  <si>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</si>
  <si>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</si>
  <si>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</si>
  <si>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</si>
  <si>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</si>
  <si>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</si>
  <si>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</si>
  <si>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</si>
  <si>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</si>
  <si>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</si>
  <si>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</si>
  <si>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</si>
  <si>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</si>
  <si>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</si>
  <si>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</si>
  <si>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</si>
  <si>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</si>
  <si>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</si>
  <si>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</si>
  <si>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</si>
  <si>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</si>
  <si>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</si>
  <si>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</si>
  <si>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</si>
  <si>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</si>
  <si>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</si>
  <si>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</si>
  <si>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</si>
  <si>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</si>
  <si>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</si>
  <si>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</si>
  <si>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</si>
  <si>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</si>
  <si>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</si>
  <si>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</si>
  <si>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</si>
  <si>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</si>
  <si>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</si>
  <si>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</si>
  <si>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</si>
  <si>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</si>
  <si>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</si>
  <si>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</si>
  <si>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</si>
  <si>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</si>
  <si>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</si>
  <si>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</si>
  <si>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</si>
  <si>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</si>
  <si>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</si>
  <si>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</si>
  <si>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</si>
  <si>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</si>
  <si>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</si>
  <si>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</si>
  <si>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</si>
  <si>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</si>
  <si>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</si>
  <si>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</si>
  <si>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</si>
  <si>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</si>
  <si>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</si>
  <si>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</si>
  <si>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</si>
  <si>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</si>
  <si>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</si>
  <si>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</si>
  <si>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</si>
  <si>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</si>
  <si>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</si>
  <si>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</si>
  <si>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</si>
  <si>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</si>
  <si>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</si>
  <si>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</si>
  <si>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</si>
  <si>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</si>
  <si>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</si>
  <si>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</si>
  <si>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</si>
  <si>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</si>
  <si>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</si>
  <si>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</si>
  <si>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</si>
  <si>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</si>
  <si>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</si>
  <si>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</si>
  <si>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</si>
  <si>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</si>
  <si>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</si>
  <si>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</si>
  <si>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</si>
  <si>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</si>
  <si>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</si>
  <si>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</si>
  <si>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</si>
  <si>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</si>
  <si>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</si>
  <si>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</si>
  <si>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</si>
  <si>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</si>
  <si>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</si>
  <si>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</si>
  <si>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</si>
  <si>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</si>
  <si>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</si>
  <si>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</si>
  <si>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</si>
  <si>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</si>
  <si>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</si>
  <si>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</si>
  <si>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</si>
  <si>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</si>
  <si>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</si>
  <si>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</si>
  <si>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</si>
  <si>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</si>
  <si>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</si>
  <si>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</si>
  <si>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</si>
  <si>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</si>
  <si>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</si>
  <si>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</si>
  <si>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</si>
  <si>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</si>
  <si>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</si>
  <si>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</si>
  <si>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</si>
  <si>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</si>
  <si>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</si>
  <si>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</si>
  <si>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</si>
  <si>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</si>
  <si>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</si>
  <si>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</si>
  <si>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</si>
  <si>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</si>
  <si>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</si>
  <si>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</si>
  <si>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</si>
  <si>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</si>
  <si>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</si>
  <si>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</si>
  <si>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</si>
  <si>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</si>
  <si>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</si>
  <si>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</si>
  <si>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</si>
  <si>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</si>
  <si>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</si>
  <si>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</si>
  <si>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</si>
  <si>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</si>
  <si>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</si>
  <si>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</si>
  <si>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</si>
  <si>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</si>
  <si>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</si>
  <si>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</si>
  <si>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</si>
  <si>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</si>
  <si>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</si>
  <si>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</si>
  <si>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</si>
  <si>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</si>
  <si>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</si>
  <si>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</si>
  <si>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</si>
  <si>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</si>
  <si>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</si>
  <si>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</si>
  <si>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</si>
  <si>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</si>
  <si>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</si>
  <si>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</si>
  <si>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</si>
  <si>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</si>
  <si>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</si>
  <si>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</si>
  <si>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</si>
  <si>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</si>
  <si>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</si>
  <si>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</si>
  <si>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</si>
  <si>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</si>
  <si>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</si>
  <si>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</si>
  <si>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</si>
  <si>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</si>
  <si>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</si>
  <si>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</si>
  <si>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</si>
  <si>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</si>
  <si>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</si>
  <si>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</si>
  <si>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</si>
  <si>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</si>
  <si>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</si>
  <si>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</si>
  <si>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</si>
  <si>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</si>
  <si>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</si>
  <si>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</si>
  <si>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</si>
  <si>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</si>
  <si>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</si>
  <si>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</si>
  <si>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</si>
  <si>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</si>
  <si>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</si>
  <si>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</si>
  <si>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</si>
  <si>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</si>
  <si>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</si>
  <si>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</si>
  <si>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</si>
  <si>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</si>
  <si>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</si>
  <si>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</si>
  <si>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</si>
  <si>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</si>
  <si>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</si>
  <si>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</si>
  <si>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</si>
  <si>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</si>
  <si>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</si>
  <si>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</si>
  <si>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</si>
  <si>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</si>
  <si>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</si>
  <si>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</si>
  <si>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</si>
  <si>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</si>
  <si>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</si>
  <si>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</si>
  <si>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</si>
  <si>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</si>
  <si>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</si>
  <si>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</si>
  <si>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</si>
  <si>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</si>
  <si>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</si>
  <si>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</si>
  <si>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</si>
  <si>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</si>
  <si>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</si>
  <si>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</si>
  <si>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</si>
  <si>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</si>
  <si>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</si>
  <si>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</si>
  <si>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</si>
  <si>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</si>
  <si>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</si>
  <si>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</si>
  <si>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</si>
  <si>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</si>
  <si>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</si>
  <si>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</si>
  <si>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</si>
  <si>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</si>
  <si>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</si>
  <si>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</si>
  <si>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</si>
  <si>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</si>
  <si>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</si>
  <si>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</si>
  <si>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</si>
  <si>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</si>
  <si>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</si>
  <si>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</si>
  <si>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</si>
  <si>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</si>
  <si>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</si>
  <si>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</si>
  <si>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</si>
  <si>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</si>
  <si>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</si>
  <si>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</si>
  <si>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</si>
  <si>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</si>
  <si>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</si>
  <si>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</si>
  <si>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</si>
  <si>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</si>
  <si>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</si>
  <si>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</si>
  <si>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</si>
  <si>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</si>
  <si>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</si>
  <si>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</si>
  <si>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</si>
  <si>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</si>
  <si>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</si>
  <si>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</si>
  <si>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</si>
  <si>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</si>
  <si>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</si>
  <si>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</si>
  <si>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</si>
  <si>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</si>
  <si>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</si>
  <si>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</si>
  <si>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</si>
  <si>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</si>
  <si>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</si>
  <si>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</si>
  <si>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</si>
  <si>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</si>
  <si>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</si>
  <si>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</si>
  <si>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</si>
  <si>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</si>
  <si>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</si>
  <si>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</si>
  <si>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</si>
  <si>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</si>
  <si>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</si>
  <si>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</si>
  <si>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</si>
  <si>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</si>
  <si>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</si>
  <si>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</si>
  <si>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</si>
  <si>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</si>
  <si>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</si>
  <si>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</si>
  <si>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</si>
  <si>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</si>
  <si>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</si>
  <si>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</si>
  <si>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</si>
  <si>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</si>
  <si>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</si>
  <si>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</si>
  <si>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</si>
  <si>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</si>
  <si>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</si>
  <si>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</si>
  <si>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</si>
  <si>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</si>
  <si>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</si>
  <si>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</si>
  <si>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</si>
  <si>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</si>
  <si>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</si>
  <si>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</si>
  <si>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</si>
  <si>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</si>
  <si>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</si>
  <si>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</si>
  <si>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</si>
  <si>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</si>
  <si>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</si>
  <si>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</si>
  <si>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</si>
  <si>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</si>
  <si>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</si>
  <si>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</si>
  <si>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</si>
  <si>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</si>
  <si>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</si>
  <si>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</si>
  <si>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</si>
  <si>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</si>
  <si>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</si>
  <si>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</si>
  <si>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</si>
  <si>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</si>
  <si>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</si>
  <si>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</si>
  <si>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</si>
  <si>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</si>
  <si>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</si>
  <si>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</si>
  <si>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</si>
  <si>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</si>
  <si>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</si>
  <si>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</si>
  <si>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</si>
  <si>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</si>
  <si>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</si>
  <si>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</si>
  <si>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</si>
  <si>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</si>
  <si>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</si>
  <si>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</si>
  <si>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</si>
  <si>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</si>
  <si>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</si>
  <si>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</si>
  <si>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</si>
  <si>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</si>
  <si>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</si>
  <si>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</si>
  <si>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</si>
  <si>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</si>
  <si>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</si>
  <si>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</si>
  <si>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</si>
  <si>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</si>
  <si>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</si>
  <si>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</si>
  <si>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</si>
  <si>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</si>
  <si>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</si>
  <si>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</si>
  <si>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</si>
  <si>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</si>
  <si>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</si>
  <si>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</si>
  <si>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</si>
  <si>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</si>
  <si>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</si>
  <si>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</si>
  <si>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</si>
  <si>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</si>
  <si>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</si>
  <si>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</si>
  <si>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</si>
  <si>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</si>
  <si>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</si>
  <si>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</si>
  <si>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</si>
  <si>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</si>
  <si>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</si>
  <si>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</si>
  <si>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</si>
  <si>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</si>
  <si>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</si>
  <si>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</si>
  <si>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</si>
  <si>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</si>
  <si>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</si>
  <si>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</si>
  <si>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</si>
  <si>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</si>
  <si>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</si>
  <si>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</si>
  <si>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</si>
  <si>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</si>
  <si>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</si>
  <si>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</si>
  <si>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</si>
  <si>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</si>
  <si>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</si>
  <si>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</si>
  <si>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</si>
  <si>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</si>
  <si>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</si>
  <si>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</si>
  <si>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</si>
  <si>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</si>
  <si>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</si>
  <si>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</si>
  <si>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</si>
  <si>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</si>
  <si>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</si>
  <si>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</si>
  <si>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</si>
  <si>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</si>
  <si>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</si>
  <si>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</si>
  <si>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</si>
  <si>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</si>
  <si>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</si>
  <si>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</si>
  <si>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</si>
  <si>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</si>
  <si>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</si>
  <si>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</si>
  <si>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</si>
  <si>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</si>
  <si>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</si>
  <si>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</si>
  <si>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</si>
  <si>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</si>
  <si>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</si>
  <si>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</si>
  <si>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</si>
  <si>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</si>
  <si>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</si>
  <si>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</si>
  <si>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</si>
  <si>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</si>
  <si>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</si>
  <si>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</si>
  <si>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</si>
  <si>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</si>
  <si>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</si>
  <si>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</si>
  <si>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</si>
  <si>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</si>
  <si>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</si>
  <si>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</si>
  <si>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</si>
  <si>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</si>
  <si>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</si>
  <si>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</si>
  <si>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</si>
  <si>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</si>
  <si>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</si>
  <si>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</si>
  <si>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</si>
  <si>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</si>
  <si>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</si>
  <si>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</si>
  <si>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</si>
  <si>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</si>
  <si>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</si>
  <si>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</si>
  <si>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</si>
  <si>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</si>
  <si>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</si>
  <si>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</si>
  <si>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</si>
  <si>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</si>
  <si>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</si>
  <si>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</si>
  <si>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</si>
  <si>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</si>
  <si>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</si>
  <si>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</si>
  <si>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</si>
  <si>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</si>
  <si>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</si>
  <si>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</si>
  <si>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</si>
  <si>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</si>
  <si>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</si>
  <si>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</si>
  <si>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</si>
  <si>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</si>
  <si>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</si>
  <si>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</si>
  <si>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</si>
  <si>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</si>
  <si>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</si>
  <si>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</si>
  <si>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</si>
  <si>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</si>
  <si>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</si>
  <si>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</si>
  <si>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</si>
  <si>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</si>
  <si>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</si>
  <si>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</si>
  <si>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</si>
  <si>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</si>
  <si>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</si>
  <si>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</si>
  <si>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</si>
  <si>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</si>
  <si>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</si>
  <si>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</si>
  <si>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</si>
  <si>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</si>
  <si>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</si>
  <si>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</si>
  <si>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</si>
  <si>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</si>
  <si>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</si>
  <si>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</si>
  <si>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</si>
  <si>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</si>
  <si>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</si>
  <si>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</si>
  <si>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</si>
  <si>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</si>
  <si>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</si>
  <si>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</si>
  <si>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</si>
  <si>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</si>
  <si>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</si>
  <si>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</si>
  <si>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</si>
  <si>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</si>
  <si>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</si>
  <si>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</si>
  <si>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</si>
  <si>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</si>
  <si>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</si>
  <si>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</si>
  <si>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</si>
  <si>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</si>
  <si>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</si>
  <si>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</si>
  <si>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</si>
  <si>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</si>
  <si>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</si>
  <si>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</si>
  <si>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</si>
  <si>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</si>
  <si>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</si>
  <si>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</si>
  <si>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</si>
  <si>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</si>
  <si>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</si>
  <si>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</si>
  <si>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</si>
  <si>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</si>
  <si>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</si>
  <si>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</si>
  <si>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</si>
  <si>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</si>
  <si>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</si>
  <si>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</si>
  <si>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</si>
  <si>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</si>
  <si>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</si>
  <si>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</si>
  <si>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</si>
  <si>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</si>
  <si>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</si>
  <si>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</si>
  <si>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</si>
  <si>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</si>
  <si>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</si>
  <si>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</si>
  <si>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</si>
  <si>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</si>
  <si>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</si>
  <si>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</si>
  <si>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</si>
  <si>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</si>
  <si>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</si>
  <si>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</si>
  <si>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</si>
  <si>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</si>
  <si>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</si>
  <si>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</si>
  <si>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</si>
  <si>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</si>
  <si>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</si>
  <si>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</si>
  <si>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</si>
  <si>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</si>
  <si>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</si>
  <si>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</si>
  <si>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</si>
  <si>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</si>
  <si>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</si>
  <si>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</si>
  <si>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</si>
  <si>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</si>
  <si>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</si>
  <si>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</si>
  <si>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</si>
  <si>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</si>
  <si>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</si>
  <si>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</si>
  <si>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</si>
  <si>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</si>
  <si>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</si>
  <si>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</si>
  <si>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</si>
  <si>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</si>
  <si>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</si>
  <si>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</si>
  <si>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</si>
  <si>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</si>
  <si>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</si>
  <si>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</si>
  <si>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</si>
  <si>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</si>
  <si>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</si>
  <si>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</si>
  <si>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</si>
  <si>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</si>
  <si>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</si>
  <si>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</si>
  <si>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</si>
  <si>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</si>
  <si>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</si>
  <si>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</si>
  <si>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</si>
  <si>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</si>
  <si>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</si>
  <si>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</si>
  <si>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</si>
  <si>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</si>
  <si>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</si>
  <si>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</si>
  <si>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</si>
  <si>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</si>
  <si>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</si>
  <si>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</si>
  <si>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</si>
  <si>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</si>
  <si>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</si>
  <si>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</si>
  <si>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</si>
  <si>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</si>
  <si>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</si>
  <si>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</si>
  <si>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</si>
  <si>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</si>
  <si>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</si>
  <si>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</si>
  <si>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</si>
  <si>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</si>
  <si>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</si>
  <si>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</si>
  <si>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</si>
  <si>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</si>
  <si>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</si>
  <si>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</si>
  <si>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</si>
  <si>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</si>
  <si>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</si>
  <si>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</si>
  <si>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</si>
  <si>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</si>
  <si>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</si>
  <si>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</si>
  <si>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</si>
  <si>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</si>
  <si>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</si>
  <si>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</si>
  <si>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</si>
  <si>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</si>
  <si>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</si>
  <si>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</si>
  <si>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</si>
  <si>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</si>
  <si>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</si>
  <si>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</si>
  <si>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</si>
  <si>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</si>
  <si>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</si>
  <si>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</si>
  <si>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</si>
  <si>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</si>
  <si>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</si>
  <si>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</si>
  <si>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</si>
  <si>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</si>
  <si>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</si>
  <si>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</si>
  <si>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</si>
  <si>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</si>
  <si>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</si>
  <si>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</si>
  <si>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</si>
  <si>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</si>
  <si>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</si>
  <si>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</si>
  <si>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</si>
  <si>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</si>
  <si>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</si>
  <si>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</si>
  <si>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</si>
  <si>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</si>
  <si>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</si>
  <si>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</si>
  <si>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</si>
  <si>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</si>
  <si>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</si>
  <si>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</si>
  <si>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</si>
  <si>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</si>
  <si>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</si>
  <si>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</si>
  <si>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</si>
  <si>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</si>
  <si>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</si>
  <si>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</si>
  <si>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</si>
  <si>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</si>
  <si>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</si>
  <si>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</si>
  <si>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</si>
  <si>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</si>
  <si>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</si>
  <si>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</si>
  <si>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</si>
  <si>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</si>
  <si>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</si>
  <si>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</si>
  <si>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</si>
  <si>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</si>
  <si>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</si>
  <si>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</si>
  <si>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</si>
  <si>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</si>
  <si>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</si>
  <si>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</si>
  <si>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</si>
  <si>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</si>
  <si>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</si>
  <si>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</si>
  <si>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</si>
  <si>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</si>
  <si>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</si>
  <si>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</si>
  <si>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</si>
  <si>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</si>
  <si>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</si>
  <si>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</si>
  <si>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</si>
  <si>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</si>
  <si>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</si>
  <si>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</si>
  <si>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</si>
  <si>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</si>
  <si>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</si>
  <si>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</si>
  <si>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</si>
  <si>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</si>
  <si>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</si>
  <si>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</si>
  <si>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</si>
  <si>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</si>
  <si>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</si>
  <si>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</si>
  <si>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</si>
  <si>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</si>
  <si>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</si>
  <si>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</si>
  <si>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</si>
  <si>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</si>
  <si>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</si>
  <si>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</si>
  <si>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</si>
  <si>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</si>
  <si>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</si>
  <si>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</si>
  <si>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</si>
  <si>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</si>
  <si>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</si>
  <si>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</si>
  <si>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</si>
  <si>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</si>
  <si>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</si>
  <si>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</si>
  <si>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</si>
  <si>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</si>
  <si>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</si>
  <si>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</si>
  <si>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</si>
  <si>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</si>
  <si>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</si>
  <si>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</si>
  <si>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</si>
  <si>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</si>
  <si>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</si>
  <si>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</si>
  <si>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</si>
  <si>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</si>
  <si>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</si>
  <si>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</si>
  <si>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</si>
  <si>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</si>
  <si>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</si>
  <si>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</si>
  <si>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</si>
  <si>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</si>
  <si>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</si>
  <si>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</si>
  <si>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</si>
  <si>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</si>
  <si>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</si>
  <si>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</si>
  <si>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</si>
  <si>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</si>
  <si>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</si>
  <si>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</si>
  <si>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</si>
  <si>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</si>
  <si>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</si>
  <si>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</si>
  <si>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</si>
  <si>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</si>
  <si>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</si>
  <si>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</si>
  <si>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</si>
  <si>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</si>
  <si>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</si>
  <si>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</si>
  <si>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</si>
  <si>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</si>
  <si>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</si>
  <si>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</si>
  <si>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</si>
  <si>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</si>
  <si>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</si>
  <si>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</si>
  <si>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</si>
  <si>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</si>
  <si>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</si>
  <si>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</si>
  <si>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</si>
  <si>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</si>
  <si>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</si>
  <si>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</si>
  <si>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</si>
  <si>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</si>
  <si>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</si>
  <si>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</si>
  <si>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</si>
  <si>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</si>
  <si>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</si>
  <si>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</si>
  <si>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</si>
  <si>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</si>
  <si>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</si>
  <si>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</si>
  <si>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</si>
  <si>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</si>
  <si>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</si>
  <si>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</si>
  <si>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</si>
  <si>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</si>
  <si>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</si>
  <si>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</si>
  <si>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</si>
  <si>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</si>
  <si>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</si>
  <si>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</si>
  <si>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</si>
  <si>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</si>
  <si>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</si>
  <si>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</si>
  <si>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</si>
  <si>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</si>
  <si>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</si>
  <si>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</si>
  <si>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</si>
  <si>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</si>
  <si>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</si>
  <si>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</si>
  <si>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</si>
  <si>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</si>
  <si>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</si>
  <si>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</si>
  <si>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</si>
  <si>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</si>
  <si>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</si>
  <si>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</si>
  <si>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</si>
  <si>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</si>
  <si>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</si>
  <si>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</si>
  <si>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</si>
  <si>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</si>
  <si>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</si>
  <si>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</si>
  <si>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</si>
  <si>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</si>
  <si>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</si>
  <si>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</si>
  <si>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</si>
  <si>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</si>
  <si>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</si>
  <si>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</si>
  <si>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</si>
  <si>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</si>
  <si>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</si>
  <si>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</si>
  <si>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</si>
  <si>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</si>
  <si>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</si>
  <si>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</si>
  <si>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</si>
  <si>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</si>
  <si>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</si>
  <si>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</si>
  <si>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</si>
  <si>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</si>
  <si>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</si>
  <si>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</si>
  <si>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</si>
  <si>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</si>
  <si>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</si>
  <si>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</si>
  <si>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</si>
  <si>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</si>
  <si>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</si>
  <si>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</si>
  <si>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</si>
  <si>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</si>
  <si>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</si>
  <si>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</si>
  <si>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</si>
  <si>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</si>
  <si>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</si>
  <si>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</si>
  <si>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</si>
  <si>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</si>
  <si>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</si>
  <si>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</si>
  <si>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</si>
  <si>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</si>
  <si>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</si>
  <si>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</si>
  <si>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</si>
  <si>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</si>
  <si>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</si>
  <si>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</si>
  <si>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</si>
  <si>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</si>
  <si>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</si>
  <si>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</si>
  <si>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</si>
  <si>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</si>
  <si>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</si>
  <si>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</si>
  <si>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</si>
  <si>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</si>
  <si>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</si>
  <si>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</si>
  <si>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</si>
  <si>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</si>
  <si>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</si>
  <si>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</si>
  <si>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</si>
  <si>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</si>
  <si>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</si>
  <si>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</si>
  <si>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</si>
  <si>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</si>
  <si>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</si>
  <si>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</si>
  <si>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</si>
  <si>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</si>
  <si>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</si>
  <si>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</si>
  <si>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</si>
  <si>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</si>
  <si>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</si>
  <si>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</si>
  <si>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</si>
  <si>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</si>
  <si>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</si>
  <si>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</si>
  <si>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</si>
  <si>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</si>
  <si>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</si>
  <si>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</si>
  <si>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</si>
  <si>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</si>
  <si>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</si>
  <si>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</si>
  <si>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</si>
  <si>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</si>
  <si>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</si>
  <si>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</si>
  <si>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</si>
  <si>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</si>
  <si>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</si>
  <si>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</si>
  <si>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</si>
  <si>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</si>
  <si>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</si>
  <si>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</si>
  <si>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</si>
  <si>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</si>
  <si>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</si>
  <si>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</si>
  <si>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</si>
  <si>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</si>
  <si>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</si>
  <si>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</si>
  <si>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</si>
  <si>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</si>
  <si>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</si>
  <si>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</si>
  <si>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</si>
  <si>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</si>
  <si>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</si>
  <si>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</si>
  <si>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</si>
  <si>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</si>
  <si>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</si>
  <si>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</si>
  <si>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</si>
  <si>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</si>
  <si>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</si>
  <si>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</si>
  <si>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</si>
  <si>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</si>
  <si>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</si>
  <si>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</si>
  <si>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</si>
  <si>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</si>
  <si>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</si>
  <si>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</si>
  <si>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</si>
  <si>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</si>
  <si>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</si>
  <si>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</si>
  <si>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</si>
  <si>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</si>
  <si>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</si>
  <si>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</si>
  <si>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</si>
  <si>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</si>
  <si>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</si>
  <si>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</si>
  <si>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</si>
  <si>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</si>
  <si>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</si>
  <si>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</si>
  <si>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</si>
  <si>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</si>
  <si>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</si>
  <si>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</si>
  <si>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</si>
  <si>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</si>
  <si>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</si>
  <si>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</si>
  <si>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</si>
  <si>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</si>
  <si>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</si>
  <si>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</si>
  <si>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</si>
  <si>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</si>
  <si>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</si>
  <si>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</si>
  <si>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</si>
  <si>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</si>
  <si>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</si>
  <si>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</si>
  <si>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</si>
  <si>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</si>
  <si>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</si>
  <si>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</si>
  <si>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</si>
  <si>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</si>
  <si>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</si>
  <si>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</si>
  <si>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</si>
  <si>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</si>
  <si>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</si>
  <si>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</si>
  <si>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</si>
  <si>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</si>
  <si>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</si>
  <si>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</si>
  <si>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</si>
  <si>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</si>
  <si>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</si>
  <si>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</si>
  <si>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</si>
  <si>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</si>
  <si>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</si>
  <si>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</si>
  <si>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</si>
  <si>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</si>
  <si>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</si>
  <si>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</si>
  <si>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</si>
  <si>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</si>
  <si>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</si>
  <si>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</si>
  <si>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</si>
  <si>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</si>
  <si>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</si>
  <si>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</si>
  <si>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</si>
  <si>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</si>
  <si>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</si>
  <si>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</si>
  <si>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</si>
  <si>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</si>
  <si>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</si>
  <si>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</si>
  <si>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</si>
  <si>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</si>
  <si>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</si>
  <si>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</si>
  <si>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</si>
  <si>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</si>
  <si>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</si>
  <si>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</si>
  <si>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</si>
  <si>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</si>
  <si>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</si>
  <si>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</si>
  <si>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</si>
  <si>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</si>
  <si>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</si>
  <si>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</si>
  <si>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</si>
  <si>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</si>
  <si>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</si>
  <si>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</si>
  <si>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</si>
  <si>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</si>
  <si>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</si>
  <si>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</si>
  <si>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</si>
  <si>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</si>
  <si>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</si>
  <si>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</si>
  <si>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</si>
  <si>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</si>
  <si>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</si>
  <si>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</si>
  <si>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</si>
  <si>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</si>
  <si>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</si>
  <si>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</si>
  <si>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</si>
  <si>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</si>
  <si>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</si>
  <si>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</si>
  <si>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</si>
  <si>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</si>
  <si>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</si>
  <si>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</si>
  <si>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</si>
  <si>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</si>
  <si>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</si>
  <si>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</si>
  <si>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</si>
  <si>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</si>
  <si>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</si>
  <si>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</si>
  <si>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</si>
  <si>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</si>
  <si>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</si>
  <si>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</si>
  <si>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</si>
  <si>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</si>
  <si>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</si>
  <si>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</si>
  <si>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</si>
  <si>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</si>
  <si>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</si>
  <si>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</si>
  <si>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</si>
  <si>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</si>
  <si>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</si>
  <si>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</si>
  <si>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</si>
  <si>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</si>
  <si>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</si>
  <si>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</si>
  <si>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</si>
  <si>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</si>
  <si>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</si>
  <si>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</si>
  <si>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</si>
  <si>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</si>
  <si>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</si>
  <si>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</si>
  <si>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</si>
  <si>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</si>
  <si>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</si>
  <si>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</si>
  <si>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</si>
  <si>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</si>
  <si>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</si>
  <si>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</si>
  <si>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</si>
  <si>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</si>
  <si>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</si>
  <si>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</si>
  <si>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</si>
  <si>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</si>
  <si>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</si>
  <si>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</si>
  <si>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</si>
  <si>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</si>
  <si>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</si>
  <si>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</si>
  <si>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</si>
  <si>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</si>
  <si>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</si>
  <si>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</si>
  <si>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</si>
  <si>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</si>
  <si>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</si>
  <si>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</si>
  <si>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</si>
  <si>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</si>
  <si>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</si>
  <si>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</si>
  <si>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</si>
  <si>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</si>
  <si>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</si>
  <si>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</si>
  <si>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</si>
  <si>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</si>
  <si>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</si>
  <si>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</si>
  <si>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</si>
  <si>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</si>
  <si>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</si>
  <si>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</si>
  <si>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</si>
  <si>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</si>
  <si>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</si>
  <si>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</si>
  <si>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</si>
  <si>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</si>
  <si>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</si>
  <si>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</si>
  <si>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</si>
  <si>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</si>
  <si>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</si>
  <si>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</si>
  <si>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</si>
  <si>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</si>
  <si>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</si>
  <si>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</si>
  <si>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</si>
  <si>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</si>
  <si>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</si>
  <si>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</si>
  <si>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</si>
  <si>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</si>
  <si>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</si>
  <si>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</si>
  <si>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</si>
  <si>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</si>
  <si>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</si>
  <si>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</si>
  <si>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</si>
  <si>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</si>
  <si>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</si>
  <si>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</si>
  <si>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</si>
  <si>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</si>
  <si>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</si>
  <si>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</si>
  <si>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</si>
  <si>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</si>
  <si>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</si>
  <si>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</si>
  <si>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</si>
  <si>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</si>
  <si>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</si>
  <si>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</si>
  <si>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</si>
  <si>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</si>
  <si>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</si>
  <si>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</si>
  <si>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</si>
  <si>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</si>
  <si>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</si>
  <si>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</si>
  <si>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</si>
  <si>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</si>
  <si>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</si>
  <si>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</si>
  <si>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</si>
  <si>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</si>
  <si>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</si>
  <si>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</si>
  <si>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</si>
  <si>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</si>
  <si>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</si>
  <si>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</si>
  <si>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</si>
  <si>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</si>
  <si>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</si>
  <si>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</si>
  <si>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</si>
  <si>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</si>
  <si>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</si>
  <si>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</si>
  <si>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</si>
  <si>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</si>
  <si>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</si>
  <si>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</si>
  <si>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</si>
  <si>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</si>
  <si>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</si>
  <si>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</si>
  <si>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</si>
  <si>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</si>
  <si>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</si>
  <si>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</si>
  <si>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</si>
  <si>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</si>
  <si>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</si>
  <si>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</si>
  <si>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</si>
  <si>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</si>
  <si>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</si>
  <si>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</si>
  <si>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</si>
  <si>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</si>
  <si>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</si>
  <si>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</si>
  <si>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</si>
  <si>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</si>
  <si>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</si>
  <si>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</si>
  <si>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</si>
  <si>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</si>
  <si>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</si>
  <si>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</si>
  <si>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</si>
  <si>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</si>
  <si>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</si>
  <si>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</si>
  <si>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</si>
  <si>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</si>
  <si>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</si>
  <si>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</si>
  <si>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</si>
  <si>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</si>
  <si>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</si>
  <si>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</si>
  <si>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</si>
  <si>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</si>
  <si>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</si>
  <si>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</si>
  <si>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</si>
  <si>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</si>
  <si>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</si>
  <si>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</si>
  <si>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</si>
  <si>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</si>
  <si>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</si>
  <si>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</si>
  <si>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</si>
  <si>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</si>
  <si>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</si>
  <si>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</si>
  <si>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</si>
  <si>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</si>
  <si>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</si>
  <si>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</si>
  <si>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</si>
  <si>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</si>
  <si>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</si>
  <si>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</si>
  <si>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</si>
  <si>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</si>
  <si>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</si>
  <si>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</si>
  <si>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</si>
  <si>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</si>
  <si>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</si>
  <si>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</si>
  <si>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</si>
  <si>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</si>
  <si>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</si>
  <si>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</si>
  <si>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</si>
  <si>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</si>
  <si>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</si>
  <si>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</si>
  <si>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</si>
  <si>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</si>
  <si>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</si>
  <si>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</si>
  <si>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</si>
  <si>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</si>
  <si>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</si>
  <si>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</si>
  <si>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</si>
  <si>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</si>
  <si>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</si>
  <si>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</si>
  <si>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</si>
  <si>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</si>
  <si>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</si>
  <si>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</si>
  <si>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</si>
  <si>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</si>
  <si>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</si>
  <si>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</si>
  <si>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</si>
  <si>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</si>
  <si>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</si>
  <si>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</si>
  <si>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</si>
  <si>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</si>
  <si>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</si>
  <si>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</si>
  <si>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</si>
  <si>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</si>
  <si>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</si>
  <si>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</si>
  <si>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</si>
  <si>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</si>
  <si>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</si>
  <si>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</si>
  <si>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</si>
  <si>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</si>
  <si>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</si>
  <si>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</si>
  <si>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</si>
  <si>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</si>
  <si>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</si>
  <si>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</si>
  <si>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</si>
  <si>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</si>
  <si>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</si>
  <si>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</si>
  <si>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</si>
  <si>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</si>
  <si>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</si>
  <si>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</si>
  <si>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</si>
  <si>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</si>
  <si>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</si>
  <si>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</si>
  <si>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</si>
  <si>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</si>
  <si>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</si>
  <si>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</si>
  <si>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</si>
  <si>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</si>
  <si>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</si>
  <si>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</si>
  <si>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</si>
  <si>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</si>
  <si>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</si>
  <si>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</si>
  <si>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</si>
  <si>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</si>
  <si>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</si>
  <si>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</si>
  <si>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</si>
  <si>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</si>
  <si>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</si>
  <si>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</si>
  <si>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</si>
  <si>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</si>
  <si>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</si>
  <si>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</si>
  <si>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</si>
  <si>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</si>
  <si>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</si>
  <si>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</si>
  <si>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</si>
  <si>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</si>
  <si>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</si>
  <si>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</si>
  <si>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</si>
  <si>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</si>
  <si>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</si>
  <si>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</si>
  <si>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</si>
  <si>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</si>
  <si>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</si>
  <si>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</si>
  <si>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</si>
  <si>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</si>
  <si>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</si>
  <si>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</si>
  <si>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</si>
  <si>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</si>
  <si>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</si>
  <si>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</si>
  <si>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</si>
  <si>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</si>
  <si>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</si>
  <si>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</si>
  <si>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</si>
  <si>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</si>
  <si>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</si>
  <si>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</si>
  <si>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</si>
  <si>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</si>
  <si>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</si>
  <si>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</si>
  <si>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</si>
  <si>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</si>
  <si>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</si>
  <si>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</si>
  <si>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</si>
  <si>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</si>
  <si>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</si>
  <si>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</si>
  <si>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</si>
  <si>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</si>
  <si>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</si>
  <si>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</si>
  <si>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</si>
  <si>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</si>
  <si>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</si>
  <si>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</si>
  <si>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</si>
  <si>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</si>
  <si>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</si>
  <si>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</si>
  <si>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</si>
  <si>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</si>
  <si>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</si>
  <si>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</si>
  <si>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</si>
  <si>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</si>
  <si>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</si>
  <si>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</si>
  <si>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</si>
  <si>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</si>
  <si>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</si>
  <si>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</si>
  <si>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</si>
  <si>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</si>
  <si>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</si>
  <si>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</si>
  <si>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</si>
  <si>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</si>
  <si>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</si>
  <si>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</si>
  <si>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</si>
  <si>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</si>
  <si>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</si>
  <si>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</si>
  <si>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</si>
  <si>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</si>
  <si>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</si>
  <si>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</si>
  <si>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</si>
  <si>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</si>
  <si>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</si>
  <si>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</si>
  <si>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</si>
  <si>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</si>
  <si>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</si>
  <si>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</si>
  <si>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</si>
  <si>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</si>
  <si>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</si>
  <si>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</si>
  <si>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</si>
  <si>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</si>
  <si>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</si>
  <si>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</si>
  <si>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</si>
  <si>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</si>
  <si>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</si>
  <si>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</si>
  <si>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</si>
  <si>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</si>
  <si>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</si>
  <si>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</si>
  <si>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</si>
  <si>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</si>
  <si>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</si>
  <si>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</si>
  <si>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</si>
  <si>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</si>
  <si>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</si>
  <si>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</si>
  <si>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</si>
  <si>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</si>
  <si>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</si>
  <si>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</si>
  <si>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</si>
  <si>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</si>
  <si>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</si>
  <si>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</si>
  <si>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</si>
  <si>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</si>
  <si>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</si>
  <si>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</si>
  <si>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</si>
  <si>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</si>
  <si>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</si>
  <si>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</si>
  <si>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</si>
  <si>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</si>
  <si>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</si>
  <si>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</si>
  <si>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</si>
  <si>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</si>
  <si>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</si>
  <si>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</si>
  <si>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</si>
  <si>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</si>
  <si>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</si>
  <si>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</si>
  <si>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</si>
  <si>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</si>
  <si>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</si>
  <si>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</si>
  <si>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</si>
  <si>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</si>
  <si>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</si>
  <si>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</si>
  <si>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</si>
  <si>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</si>
  <si>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</si>
  <si>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</si>
  <si>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</si>
  <si>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</si>
  <si>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</si>
  <si>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</si>
  <si>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</si>
  <si>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</si>
  <si>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</si>
  <si>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</si>
  <si>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</si>
  <si>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</si>
  <si>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</si>
  <si>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</si>
  <si>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</si>
  <si>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</si>
  <si>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</si>
  <si>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</si>
  <si>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</si>
  <si>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</si>
  <si>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</si>
  <si>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</si>
  <si>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</si>
  <si>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</si>
  <si>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</si>
  <si>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</si>
  <si>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</si>
  <si>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</si>
  <si>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</si>
  <si>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</si>
  <si>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</si>
  <si>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</si>
  <si>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</si>
  <si>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</si>
  <si>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</si>
  <si>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</si>
  <si>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</si>
  <si>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</si>
  <si>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</si>
  <si>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</si>
  <si>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</si>
  <si>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</si>
  <si>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</si>
  <si>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</si>
  <si>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</si>
  <si>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</si>
  <si>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</si>
  <si>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</si>
  <si>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</si>
  <si>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</si>
  <si>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</si>
  <si>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</si>
  <si>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</si>
  <si>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</si>
  <si>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</si>
  <si>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</si>
  <si>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</si>
  <si>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</si>
  <si>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</si>
  <si>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</si>
  <si>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</si>
  <si>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</si>
  <si>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</si>
  <si>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</si>
  <si>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</si>
  <si>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</si>
  <si>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</si>
  <si>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</si>
  <si>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</si>
  <si>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</si>
  <si>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</si>
  <si>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</si>
  <si>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</si>
  <si>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</si>
  <si>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</si>
  <si>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</si>
  <si>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</si>
  <si>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</si>
  <si>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</si>
  <si>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</si>
  <si>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</si>
  <si>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</si>
  <si>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</si>
  <si>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</si>
  <si>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</si>
  <si>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</si>
  <si>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</si>
  <si>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</si>
  <si>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</si>
  <si>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</si>
  <si>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</si>
  <si>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</si>
  <si>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</si>
  <si>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</si>
  <si>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</si>
  <si>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</si>
  <si>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</si>
  <si>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</si>
  <si>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</si>
  <si>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</si>
  <si>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</si>
  <si>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</si>
  <si>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</si>
  <si>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</si>
  <si>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</si>
  <si>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</si>
  <si>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</si>
  <si>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</si>
  <si>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</si>
  <si>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</si>
  <si>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</si>
  <si>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</si>
  <si>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</si>
  <si>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</si>
  <si>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</si>
  <si>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</si>
  <si>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</si>
  <si>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</si>
  <si>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</si>
  <si>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</si>
  <si>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</si>
  <si>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</si>
  <si>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</si>
  <si>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</si>
  <si>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</si>
  <si>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</si>
  <si>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</si>
  <si>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</si>
  <si>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</si>
  <si>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</si>
  <si>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</si>
  <si>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</si>
  <si>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</si>
  <si>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</si>
  <si>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</si>
  <si>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</si>
  <si>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</si>
  <si>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</si>
  <si>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</si>
  <si>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</si>
  <si>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</si>
  <si>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</si>
  <si>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</si>
  <si>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</si>
  <si>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</si>
  <si>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</si>
  <si>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</si>
  <si>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</si>
  <si>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</si>
  <si>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</si>
  <si>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</si>
  <si>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</si>
  <si>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</si>
  <si>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</si>
  <si>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</si>
  <si>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</si>
  <si>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</si>
  <si>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</si>
  <si>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</si>
  <si>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</si>
  <si>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</si>
  <si>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</si>
  <si>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</si>
  <si>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</si>
  <si>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</si>
  <si>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</si>
  <si>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</si>
  <si>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</si>
  <si>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</si>
  <si>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</si>
  <si>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</si>
  <si>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</si>
  <si>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</si>
  <si>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</si>
  <si>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</si>
  <si>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</si>
  <si>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</si>
  <si>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</si>
  <si>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</si>
  <si>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</si>
  <si>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</si>
  <si>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</si>
  <si>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</si>
  <si>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</si>
  <si>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</si>
  <si>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</si>
  <si>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</si>
  <si>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</si>
  <si>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</si>
  <si>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</si>
  <si>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</si>
  <si>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</si>
  <si>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</si>
  <si>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</si>
  <si>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</si>
  <si>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</si>
  <si>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</si>
  <si>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</si>
  <si>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</si>
  <si>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</si>
  <si>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</si>
  <si>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</si>
  <si>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</si>
  <si>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</si>
  <si>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</si>
  <si>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</si>
  <si>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</si>
  <si>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</si>
  <si>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</si>
  <si>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</si>
  <si>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</si>
  <si>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</si>
  <si>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</si>
  <si>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</si>
  <si>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</si>
  <si>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</si>
  <si>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</si>
  <si>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</si>
  <si>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</si>
  <si>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</si>
  <si>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</si>
  <si>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</si>
  <si>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</si>
  <si>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</si>
  <si>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</si>
  <si>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</si>
  <si>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</si>
  <si>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</si>
  <si>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</si>
  <si>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</si>
  <si>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</si>
  <si>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</si>
  <si>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</si>
  <si>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</si>
  <si>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</si>
  <si>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</si>
  <si>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</si>
  <si>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</si>
  <si>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</si>
  <si>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</si>
  <si>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</si>
  <si>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</si>
  <si>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</si>
  <si>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</si>
  <si>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</si>
  <si>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</si>
  <si>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</si>
  <si>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</si>
  <si>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</si>
  <si>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</si>
  <si>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</si>
  <si>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</si>
  <si>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</si>
  <si>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</si>
  <si>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</si>
  <si>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</si>
  <si>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</si>
  <si>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</si>
  <si>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</si>
  <si>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</si>
  <si>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</si>
  <si>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</si>
  <si>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</si>
  <si>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</si>
  <si>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</si>
  <si>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</si>
  <si>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</si>
  <si>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</si>
  <si>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</si>
  <si>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</si>
  <si>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</si>
  <si>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</si>
  <si>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</si>
  <si>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</si>
  <si>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</si>
  <si>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</si>
  <si>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</si>
  <si>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</si>
  <si>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</si>
  <si>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</si>
  <si>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</si>
  <si>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</si>
  <si>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</si>
  <si>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</si>
  <si>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</si>
  <si>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</si>
  <si>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</si>
  <si>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</si>
  <si>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</si>
  <si>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</si>
  <si>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</si>
  <si>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</si>
  <si>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</si>
  <si>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</si>
  <si>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</si>
  <si>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</si>
  <si>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</si>
  <si>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</si>
  <si>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</si>
  <si>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</si>
  <si>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</si>
  <si>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</si>
  <si>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</si>
  <si>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</si>
  <si>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</si>
  <si>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</si>
  <si>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</si>
  <si>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</si>
  <si>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</si>
  <si>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</si>
  <si>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</si>
  <si>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</si>
  <si>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</si>
  <si>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</si>
  <si>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</si>
  <si>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</si>
  <si>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</si>
  <si>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</si>
  <si>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</si>
  <si>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</si>
  <si>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</si>
  <si>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</si>
  <si>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</si>
  <si>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</si>
  <si>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</si>
  <si>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</si>
  <si>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</si>
  <si>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</si>
  <si>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</si>
  <si>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</si>
  <si>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</si>
  <si>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</si>
  <si>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</si>
  <si>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</si>
  <si>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</si>
  <si>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</si>
  <si>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</si>
  <si>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</si>
  <si>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</si>
  <si>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</si>
  <si>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</si>
  <si>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</si>
  <si>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</si>
  <si>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</si>
  <si>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</si>
  <si>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</si>
  <si>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</si>
  <si>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</si>
  <si>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</si>
  <si>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</si>
  <si>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</si>
  <si>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</si>
  <si>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</si>
  <si>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</si>
  <si>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</si>
  <si>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</si>
  <si>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</si>
  <si>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</si>
  <si>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</si>
  <si>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</si>
  <si>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</si>
  <si>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</si>
  <si>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</si>
  <si>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</si>
  <si>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</si>
  <si>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</si>
  <si>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</si>
  <si>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</si>
  <si>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</si>
  <si>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</si>
  <si>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</si>
  <si>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</si>
  <si>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</si>
  <si>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</si>
  <si>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</si>
  <si>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</si>
  <si>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</si>
  <si>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</si>
  <si>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</si>
  <si>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</si>
  <si>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</si>
  <si>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</si>
  <si>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</si>
  <si>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</si>
  <si>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</si>
  <si>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</si>
  <si>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</si>
  <si>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</si>
  <si>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</si>
  <si>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</si>
  <si>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</si>
  <si>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</si>
  <si>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</si>
  <si>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</si>
  <si>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</si>
  <si>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</si>
  <si>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</si>
  <si>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</si>
  <si>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</si>
  <si>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</si>
  <si>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</si>
  <si>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</si>
  <si>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</si>
  <si>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</si>
  <si>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</si>
  <si>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</si>
  <si>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</si>
  <si>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</si>
  <si>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</si>
  <si>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</si>
  <si>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</si>
  <si>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</si>
  <si>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</si>
  <si>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</si>
  <si>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</si>
  <si>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</si>
  <si>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</si>
  <si>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</si>
  <si>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</si>
  <si>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</si>
  <si>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</si>
  <si>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</si>
  <si>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</si>
  <si>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</si>
  <si>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</si>
  <si>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</si>
  <si>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</si>
  <si>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</si>
  <si>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</si>
  <si>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</si>
  <si>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</si>
  <si>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</si>
  <si>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</si>
  <si>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</si>
  <si>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</si>
  <si>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</si>
  <si>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</si>
  <si>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</si>
  <si>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</si>
  <si>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</si>
  <si>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</si>
  <si>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</si>
  <si>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</si>
  <si>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</si>
  <si>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</si>
  <si>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</si>
  <si>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</si>
  <si>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</si>
  <si>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</si>
  <si>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</si>
  <si>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</si>
  <si>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</si>
  <si>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</si>
  <si>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</si>
  <si>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</si>
  <si>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</si>
  <si>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</si>
  <si>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</si>
  <si>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</si>
  <si>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</si>
  <si>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</si>
  <si>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</si>
  <si>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</si>
  <si>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</si>
  <si>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</si>
  <si>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</si>
  <si>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</si>
  <si>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</si>
  <si>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</si>
  <si>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</si>
  <si>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</si>
  <si>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</si>
  <si>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</si>
  <si>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</si>
  <si>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</si>
  <si>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</si>
  <si>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</si>
  <si>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</si>
  <si>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</si>
  <si>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</si>
  <si>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</si>
  <si>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</si>
  <si>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</si>
  <si>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</si>
  <si>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</si>
  <si>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</si>
  <si>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</si>
  <si>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</si>
  <si>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</si>
  <si>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</si>
  <si>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</si>
  <si>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</si>
  <si>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</si>
  <si>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</si>
  <si>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</si>
  <si>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</si>
  <si>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</si>
  <si>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</si>
  <si>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</si>
  <si>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</si>
  <si>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</si>
  <si>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</si>
  <si>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</si>
  <si>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</si>
  <si>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</si>
  <si>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</si>
  <si>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</si>
  <si>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</si>
  <si>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</si>
  <si>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</si>
  <si>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</si>
  <si>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</si>
  <si>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</si>
  <si>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</si>
  <si>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</si>
  <si>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</si>
  <si>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</si>
  <si>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</si>
  <si>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</si>
  <si>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</si>
  <si>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</si>
  <si>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</si>
  <si>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</si>
  <si>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</si>
  <si>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</si>
  <si>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</si>
  <si>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</si>
  <si>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</si>
  <si>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</si>
  <si>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</si>
  <si>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</si>
  <si>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</si>
  <si>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</si>
  <si>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</si>
  <si>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</si>
  <si>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</si>
  <si>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</si>
  <si>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</si>
  <si>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</si>
  <si>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</si>
  <si>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</si>
  <si>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</si>
  <si>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</si>
  <si>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</si>
  <si>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</si>
  <si>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</si>
  <si>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</si>
  <si>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</si>
  <si>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</si>
  <si>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</si>
  <si>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</si>
  <si>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</si>
  <si>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</si>
  <si>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</si>
  <si>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</si>
  <si>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</si>
  <si>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</si>
  <si>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</si>
  <si>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</si>
  <si>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</si>
  <si>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</si>
  <si>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</si>
  <si>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</si>
  <si>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</si>
  <si>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</si>
  <si>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</si>
  <si>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</si>
  <si>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</si>
  <si>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</si>
  <si>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</si>
  <si>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</si>
  <si>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</si>
  <si>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</si>
  <si>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</si>
  <si>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</si>
  <si>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</si>
  <si>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</si>
  <si>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</si>
  <si>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</si>
  <si>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</si>
  <si>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</si>
  <si>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</si>
  <si>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</si>
  <si>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</si>
  <si>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</si>
  <si>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</si>
  <si>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</si>
  <si>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</si>
  <si>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</si>
  <si>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</si>
  <si>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</si>
  <si>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</si>
  <si>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</si>
  <si>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</si>
  <si>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</si>
  <si>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</si>
  <si>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</si>
  <si>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</si>
  <si>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</si>
  <si>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</si>
  <si>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</si>
  <si>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</si>
  <si>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</si>
  <si>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</si>
  <si>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</si>
  <si>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</si>
  <si>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</si>
  <si>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</si>
  <si>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</si>
  <si>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</si>
  <si>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</si>
  <si>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</si>
  <si>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</si>
  <si>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</si>
  <si>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</si>
  <si>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</si>
  <si>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</si>
  <si>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</si>
  <si>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</si>
  <si>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</si>
  <si>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</si>
  <si>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</si>
  <si>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</si>
  <si>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</si>
  <si>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</si>
  <si>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</si>
  <si>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</si>
  <si>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</si>
  <si>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</si>
  <si>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</si>
  <si>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</si>
  <si>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</si>
  <si>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</si>
  <si>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</si>
  <si>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</si>
  <si>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</si>
  <si>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</si>
  <si>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</si>
  <si>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</si>
  <si>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</si>
  <si>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</si>
  <si>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</si>
  <si>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</si>
  <si>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</si>
  <si>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</si>
  <si>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</si>
  <si>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</si>
  <si>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</si>
  <si>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</si>
  <si>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</si>
  <si>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</si>
  <si>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</si>
  <si>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</si>
  <si>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</si>
  <si>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</si>
  <si>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</si>
  <si>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</si>
  <si>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</si>
  <si>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</si>
  <si>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</si>
  <si>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</si>
  <si>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</si>
  <si>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</si>
  <si>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</si>
  <si>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</si>
  <si>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</si>
  <si>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</si>
  <si>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</si>
  <si>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</si>
  <si>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</si>
  <si>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</si>
  <si>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</si>
  <si>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</si>
  <si>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</si>
  <si>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</si>
  <si>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</si>
  <si>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</si>
  <si>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</si>
  <si>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</si>
  <si>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</si>
  <si>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</si>
  <si>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</si>
  <si>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</si>
  <si>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</si>
  <si>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</si>
  <si>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</si>
  <si>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</si>
  <si>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</si>
  <si>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</si>
  <si>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</si>
  <si>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</si>
  <si>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</si>
  <si>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</si>
  <si>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</si>
  <si>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</si>
  <si>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</si>
  <si>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</si>
  <si>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</si>
  <si>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</si>
  <si>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</si>
  <si>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</si>
  <si>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</si>
  <si>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</si>
  <si>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</si>
  <si>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</si>
  <si>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</si>
  <si>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</si>
  <si>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</si>
  <si>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</si>
  <si>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</si>
  <si>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</si>
  <si>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</si>
  <si>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</si>
  <si>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</si>
  <si>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</si>
  <si>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</si>
  <si>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</si>
  <si>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</si>
  <si>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</si>
  <si>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</si>
  <si>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</si>
  <si>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</si>
  <si>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</si>
  <si>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</si>
  <si>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</si>
  <si>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</si>
  <si>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</si>
  <si>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</si>
  <si>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</si>
  <si>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</si>
  <si>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</si>
  <si>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</si>
  <si>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</si>
  <si>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</si>
  <si>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</si>
  <si>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</si>
  <si>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</si>
  <si>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</si>
  <si>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</si>
  <si>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</si>
  <si>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</si>
  <si>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</si>
  <si>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</si>
  <si>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</si>
  <si>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</si>
  <si>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</si>
  <si>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</si>
  <si>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</si>
  <si>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</si>
  <si>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</si>
  <si>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</si>
  <si>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</si>
  <si>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</si>
  <si>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</si>
  <si>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</si>
  <si>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</si>
  <si>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</si>
  <si>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</si>
  <si>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</si>
  <si>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</si>
  <si>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</si>
  <si>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</si>
  <si>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</si>
  <si>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</si>
  <si>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</si>
  <si>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</si>
  <si>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</si>
  <si>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</si>
  <si>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</si>
  <si>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</si>
  <si>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</si>
  <si>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</si>
  <si>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</si>
  <si>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</si>
  <si>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</si>
  <si>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</si>
  <si>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</si>
  <si>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</si>
  <si>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</si>
  <si>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</si>
  <si>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</si>
  <si>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</si>
  <si>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</si>
  <si>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</si>
  <si>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</si>
  <si>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</si>
  <si>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</si>
  <si>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</si>
  <si>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</si>
  <si>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</si>
  <si>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</si>
  <si>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</si>
  <si>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</si>
  <si>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</si>
  <si>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</si>
  <si>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</si>
  <si>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</si>
  <si>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</si>
  <si>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</si>
  <si>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</si>
  <si>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</si>
  <si>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</si>
  <si>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</si>
  <si>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</si>
  <si>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</si>
  <si>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</si>
  <si>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</si>
  <si>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</si>
  <si>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</si>
  <si>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</si>
  <si>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</si>
  <si>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</si>
  <si>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</si>
  <si>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</si>
  <si>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</si>
  <si>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</si>
  <si>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</si>
  <si>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</si>
  <si>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</si>
  <si>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</si>
  <si>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</si>
  <si>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</si>
  <si>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</si>
  <si>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</si>
  <si>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</si>
  <si>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</si>
  <si>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</si>
  <si>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</si>
  <si>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</si>
  <si>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</si>
  <si>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</si>
  <si>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</si>
  <si>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</si>
  <si>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</si>
  <si>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</si>
  <si>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</si>
  <si>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</si>
  <si>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</si>
  <si>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</si>
  <si>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</si>
  <si>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</si>
  <si>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</si>
  <si>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</si>
  <si>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</si>
  <si>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</si>
  <si>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</si>
  <si>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</si>
  <si>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</si>
  <si>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</si>
  <si>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</si>
  <si>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</si>
  <si>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</si>
  <si>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</si>
  <si>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</si>
  <si>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</si>
  <si>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</si>
  <si>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</si>
  <si>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</si>
  <si>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</si>
  <si>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</si>
  <si>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</si>
  <si>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</si>
  <si>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</si>
  <si>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</si>
  <si>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</si>
  <si>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</si>
  <si>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</si>
  <si>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</si>
  <si>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</si>
  <si>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</si>
  <si>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</si>
  <si>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</si>
  <si>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</si>
  <si>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</si>
  <si>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</si>
  <si>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</si>
  <si>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</si>
  <si>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</si>
  <si>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</si>
  <si>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</si>
  <si>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</si>
  <si>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</si>
  <si>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</si>
  <si>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</si>
  <si>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</si>
  <si>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</si>
  <si>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</si>
  <si>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</si>
  <si>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</si>
  <si>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</si>
  <si>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</si>
  <si>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</si>
  <si>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</si>
  <si>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</si>
  <si>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</si>
  <si>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</si>
  <si>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</si>
  <si>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</si>
  <si>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</si>
  <si>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</si>
  <si>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</si>
  <si>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</si>
  <si>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</si>
  <si>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</si>
  <si>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</si>
  <si>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</si>
  <si>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</si>
  <si>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</si>
  <si>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</si>
  <si>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</si>
  <si>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</si>
  <si>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</si>
  <si>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</si>
  <si>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</si>
  <si>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</si>
  <si>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</si>
  <si>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</si>
  <si>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</si>
  <si>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</si>
  <si>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</si>
  <si>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</si>
  <si>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</si>
  <si>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</si>
  <si>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</si>
  <si>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</si>
  <si>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</si>
  <si>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</si>
  <si>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</si>
  <si>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</si>
  <si>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</si>
  <si>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</si>
  <si>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</si>
  <si>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</si>
  <si>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</si>
  <si>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</si>
  <si>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</si>
  <si>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</si>
  <si>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</si>
  <si>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</si>
  <si>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</si>
  <si>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</si>
  <si>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</si>
  <si>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</si>
  <si>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</si>
  <si>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</si>
  <si>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</si>
  <si>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</si>
  <si>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</si>
  <si>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</si>
  <si>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</si>
  <si>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</si>
  <si>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</si>
  <si>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</si>
  <si>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</si>
  <si>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</si>
  <si>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</si>
  <si>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</si>
  <si>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</si>
  <si>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</si>
  <si>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</si>
  <si>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</si>
  <si>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</si>
  <si>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</si>
  <si>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</si>
  <si>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</si>
  <si>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</si>
  <si>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</si>
  <si>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</si>
  <si>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</si>
  <si>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</si>
  <si>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</si>
  <si>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</si>
  <si>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</si>
  <si>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</si>
  <si>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</si>
  <si>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</si>
  <si>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</si>
  <si>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</si>
  <si>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</si>
  <si>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</si>
  <si>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</si>
  <si>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</si>
  <si>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</si>
  <si>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</si>
  <si>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</si>
  <si>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</si>
  <si>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</si>
  <si>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</si>
  <si>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</si>
  <si>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</si>
  <si>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</si>
  <si>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</si>
  <si>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</si>
  <si>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</si>
  <si>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</si>
  <si>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</si>
  <si>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</si>
  <si>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</si>
  <si>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</si>
  <si>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</si>
  <si>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</si>
  <si>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</si>
  <si>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</si>
  <si>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</si>
  <si>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</si>
  <si>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</si>
  <si>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</si>
  <si>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</si>
  <si>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</si>
  <si>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</si>
  <si>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</si>
  <si>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</si>
  <si>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</si>
  <si>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</si>
  <si>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</si>
  <si>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</si>
  <si>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</si>
  <si>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</si>
  <si>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</si>
  <si>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</si>
  <si>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</si>
  <si>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</si>
  <si>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</si>
  <si>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</si>
  <si>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</si>
  <si>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</si>
  <si>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</si>
  <si>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</si>
  <si>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</si>
  <si>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</si>
  <si>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</si>
  <si>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</si>
  <si>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</si>
  <si>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</si>
  <si>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</si>
  <si>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</si>
  <si>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</si>
  <si>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</si>
  <si>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</si>
  <si>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</si>
  <si>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</si>
  <si>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</si>
  <si>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</si>
  <si>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</si>
  <si>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</si>
  <si>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</si>
  <si>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</si>
  <si>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</si>
  <si>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</si>
  <si>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</si>
  <si>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</si>
  <si>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</si>
  <si>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</si>
  <si>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</si>
  <si>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</si>
  <si>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</si>
  <si>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</si>
  <si>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</si>
  <si>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</si>
  <si>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</si>
  <si>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</si>
  <si>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</si>
  <si>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</si>
  <si>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</si>
  <si>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</si>
  <si>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</si>
  <si>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</si>
  <si>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</si>
  <si>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</si>
  <si>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</si>
  <si>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</si>
  <si>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</si>
  <si>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</si>
  <si>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</si>
  <si>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</si>
  <si>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</si>
  <si>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</si>
  <si>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</si>
  <si>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</si>
  <si>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</si>
  <si>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</si>
  <si>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</si>
  <si>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</si>
  <si>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</si>
  <si>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</si>
  <si>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</si>
  <si>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</si>
  <si>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</si>
  <si>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</si>
  <si>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</si>
  <si>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</si>
  <si>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</si>
  <si>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</si>
  <si>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</si>
  <si>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</si>
  <si>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</si>
  <si>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</si>
  <si>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</si>
  <si>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</si>
  <si>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</si>
  <si>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</si>
  <si>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</si>
  <si>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</si>
  <si>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</si>
  <si>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</si>
  <si>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</si>
  <si>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</si>
  <si>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</si>
  <si>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</si>
  <si>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</si>
  <si>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</si>
  <si>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</si>
  <si>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</si>
  <si>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</si>
  <si>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</si>
  <si>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</si>
  <si>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</si>
  <si>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</si>
  <si>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</si>
  <si>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</si>
  <si>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</si>
  <si>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</si>
  <si>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</si>
  <si>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</si>
  <si>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</si>
  <si>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</si>
  <si>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</si>
  <si>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</si>
  <si>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</si>
  <si>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</si>
  <si>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</si>
  <si>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</si>
  <si>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</si>
  <si>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</si>
  <si>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</si>
  <si>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</si>
  <si>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</si>
  <si>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</si>
  <si>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</si>
  <si>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</si>
  <si>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</si>
  <si>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</si>
  <si>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</si>
  <si>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</si>
  <si>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</si>
  <si>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</si>
  <si>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</si>
  <si>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</si>
  <si>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</si>
  <si>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</si>
  <si>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</si>
  <si>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</si>
  <si>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</si>
  <si>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</si>
  <si>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</si>
  <si>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</si>
  <si>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</si>
  <si>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</si>
  <si>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</si>
  <si>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</si>
  <si>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</si>
  <si>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</si>
  <si>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</si>
  <si>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</si>
  <si>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</si>
  <si>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</si>
  <si>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</si>
  <si>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</si>
  <si>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</si>
  <si>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</si>
  <si>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</si>
  <si>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</si>
  <si>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</si>
  <si>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</si>
  <si>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</si>
  <si>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</si>
  <si>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</si>
  <si>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</si>
  <si>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</si>
  <si>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</si>
  <si>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</si>
  <si>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</si>
  <si>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</si>
  <si>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</si>
  <si>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</si>
  <si>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</si>
  <si>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</si>
  <si>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</si>
  <si>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</si>
  <si>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</si>
  <si>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</si>
  <si>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</si>
  <si>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</si>
  <si>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</si>
  <si>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</si>
  <si>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</si>
  <si>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</si>
  <si>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</si>
  <si>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</si>
  <si>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</si>
  <si>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</si>
  <si>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</si>
  <si>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</si>
  <si>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</si>
  <si>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</si>
  <si>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</si>
  <si>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</si>
  <si>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</si>
  <si>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</si>
  <si>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</si>
  <si>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</si>
  <si>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</si>
  <si>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</si>
  <si>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</si>
  <si>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</si>
  <si>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</si>
  <si>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</si>
  <si>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</si>
  <si>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</si>
  <si>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</si>
  <si>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</si>
  <si>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</si>
  <si>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</si>
  <si>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</si>
  <si>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</si>
  <si>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</si>
  <si>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</si>
  <si>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</si>
  <si>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</si>
  <si>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</si>
  <si>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</si>
  <si>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</si>
  <si>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</si>
  <si>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</si>
  <si>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</si>
  <si>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</si>
  <si>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</si>
  <si>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</si>
  <si>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</si>
  <si>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</si>
  <si>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</si>
  <si>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</si>
  <si>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</si>
  <si>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</si>
  <si>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</si>
  <si>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</si>
  <si>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</si>
  <si>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</si>
  <si>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</si>
  <si>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</si>
  <si>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</si>
  <si>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</si>
  <si>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</si>
  <si>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</si>
  <si>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</si>
  <si>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</si>
  <si>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</si>
  <si>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</si>
  <si>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</si>
  <si>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</si>
  <si>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</si>
  <si>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</si>
  <si>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</si>
  <si>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</si>
  <si>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</si>
  <si>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</si>
  <si>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</si>
  <si>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</si>
  <si>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</si>
  <si>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</si>
  <si>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</si>
  <si>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</si>
  <si>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</si>
  <si>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</si>
  <si>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</si>
  <si>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</si>
  <si>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</si>
  <si>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</si>
  <si>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</si>
  <si>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</si>
  <si>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</si>
  <si>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</si>
  <si>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</si>
  <si>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</si>
  <si>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</si>
  <si>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</si>
  <si>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</si>
  <si>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</si>
  <si>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</si>
  <si>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</si>
  <si>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</si>
  <si>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</si>
  <si>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</si>
  <si>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</si>
  <si>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</si>
  <si>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</si>
  <si>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</si>
  <si>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</si>
  <si>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</si>
  <si>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</si>
  <si>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</si>
  <si>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</si>
  <si>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</si>
  <si>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</si>
  <si>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</si>
  <si>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</si>
  <si>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</si>
  <si>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</si>
  <si>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</si>
  <si>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</si>
  <si>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</si>
  <si>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</si>
  <si>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</si>
  <si>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</si>
  <si>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</si>
  <si>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</si>
  <si>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</si>
  <si>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</si>
  <si>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</si>
  <si>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</si>
  <si>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</si>
  <si>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</si>
  <si>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</si>
  <si>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</si>
  <si>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</si>
  <si>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</si>
  <si>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</si>
  <si>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</si>
  <si>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</si>
  <si>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</si>
  <si>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</si>
  <si>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</si>
  <si>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</si>
  <si>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</si>
  <si>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</si>
  <si>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</si>
  <si>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</si>
  <si>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</si>
  <si>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</si>
  <si>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</si>
  <si>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</si>
  <si>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</si>
  <si>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</si>
  <si>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</si>
  <si>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</si>
  <si>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</si>
  <si>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</si>
  <si>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</si>
  <si>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</si>
  <si>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</si>
  <si>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</si>
  <si>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</si>
  <si>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</si>
  <si>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</si>
  <si>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</si>
  <si>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</si>
  <si>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</si>
  <si>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</si>
  <si>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</si>
  <si>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</si>
  <si>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</si>
  <si>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</si>
  <si>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</si>
  <si>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</si>
  <si>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</si>
  <si>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</si>
  <si>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</si>
  <si>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</si>
  <si>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</si>
  <si>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</si>
  <si>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</si>
  <si>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</si>
  <si>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</si>
  <si>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</si>
  <si>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</si>
  <si>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</si>
  <si>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</si>
  <si>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</si>
  <si>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</si>
  <si>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</si>
  <si>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</si>
  <si>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</si>
  <si>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</si>
  <si>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</si>
  <si>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</si>
  <si>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</si>
  <si>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</si>
  <si>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</si>
  <si>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</si>
  <si>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</si>
  <si>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</si>
  <si>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</si>
  <si>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</si>
  <si>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</si>
  <si>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</si>
  <si>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</si>
  <si>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</si>
  <si>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</si>
  <si>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</si>
  <si>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</si>
  <si>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</si>
  <si>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</si>
  <si>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</si>
  <si>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</si>
  <si>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</si>
  <si>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</si>
  <si>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</si>
  <si>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</si>
  <si>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</si>
  <si>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</si>
  <si>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</si>
  <si>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</si>
  <si>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</si>
  <si>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</si>
  <si>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</si>
  <si>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</si>
  <si>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</si>
  <si>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</si>
  <si>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</si>
  <si>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</si>
  <si>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</si>
  <si>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</si>
  <si>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</si>
  <si>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</si>
  <si>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</si>
  <si>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</si>
  <si>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</si>
  <si>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</si>
  <si>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</si>
  <si>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</si>
  <si>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</si>
  <si>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</si>
  <si>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</si>
  <si>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</si>
  <si>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</si>
  <si>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</si>
  <si>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</si>
  <si>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</si>
  <si>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</si>
  <si>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</si>
  <si>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</si>
  <si>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</si>
  <si>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</si>
  <si>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</si>
  <si>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</si>
  <si>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</si>
  <si>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</si>
  <si>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</si>
  <si>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</si>
  <si>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</si>
  <si>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</si>
  <si>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</si>
  <si>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</si>
  <si>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</si>
  <si>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</si>
  <si>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</si>
  <si>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</si>
  <si>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</si>
  <si>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</si>
  <si>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</si>
  <si>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</si>
  <si>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</si>
  <si>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</si>
  <si>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</si>
  <si>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</si>
  <si>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</si>
  <si>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</si>
  <si>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</si>
  <si>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</si>
  <si>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</si>
  <si>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</si>
  <si>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</si>
  <si>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</si>
  <si>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</si>
  <si>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</si>
  <si>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</si>
  <si>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</si>
  <si>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</si>
  <si>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</si>
  <si>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</si>
  <si>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</si>
  <si>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</si>
  <si>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</si>
  <si>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</si>
  <si>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</si>
  <si>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</si>
  <si>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</si>
  <si>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</si>
  <si>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</si>
  <si>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</si>
  <si>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</si>
  <si>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</si>
  <si>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</si>
  <si>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</si>
  <si>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</si>
  <si>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</si>
  <si>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</si>
  <si>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</si>
  <si>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</si>
  <si>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</si>
  <si>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</si>
  <si>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</si>
  <si>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</si>
  <si>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</si>
  <si>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</si>
  <si>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</si>
  <si>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</si>
  <si>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</si>
  <si>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</si>
  <si>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</si>
  <si>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</si>
  <si>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</si>
  <si>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</si>
  <si>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</si>
  <si>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</si>
  <si>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</si>
  <si>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</si>
  <si>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</si>
  <si>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</si>
  <si>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</si>
  <si>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</si>
  <si>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</si>
  <si>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</si>
  <si>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</si>
  <si>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</si>
  <si>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</si>
  <si>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</si>
  <si>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</si>
  <si>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</si>
  <si>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</si>
  <si>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</si>
  <si>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</si>
  <si>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</si>
  <si>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</si>
  <si>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</si>
  <si>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</si>
  <si>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</si>
  <si>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</si>
  <si>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</si>
  <si>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</si>
  <si>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</si>
  <si>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</si>
  <si>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</si>
  <si>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</si>
  <si>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</si>
  <si>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</si>
  <si>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</si>
  <si>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</si>
  <si>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</si>
  <si>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</si>
  <si>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</si>
  <si>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</si>
  <si>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</si>
  <si>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</si>
  <si>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</si>
  <si>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</si>
  <si>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</si>
  <si>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</si>
  <si>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</si>
  <si>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</si>
  <si>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</si>
  <si>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</si>
  <si>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</si>
  <si>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</si>
  <si>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</si>
  <si>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</si>
  <si>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</si>
  <si>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</si>
  <si>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</si>
  <si>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</si>
  <si>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</si>
  <si>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</si>
  <si>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</si>
  <si>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</si>
  <si>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</si>
  <si>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</si>
  <si>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</si>
  <si>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</si>
  <si>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</si>
  <si>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</si>
  <si>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</si>
  <si>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</si>
  <si>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</si>
  <si>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</si>
  <si>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</si>
  <si>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</si>
  <si>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</si>
  <si>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</si>
  <si>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</si>
  <si>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</si>
  <si>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</si>
  <si>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</si>
  <si>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</si>
  <si>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</si>
  <si>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</si>
  <si>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</si>
  <si>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</si>
  <si>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</si>
  <si>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</si>
  <si>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</si>
  <si>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</si>
  <si>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</si>
  <si>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</si>
  <si>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</si>
  <si>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</si>
  <si>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</si>
  <si>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</si>
  <si>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</si>
  <si>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</si>
  <si>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</si>
  <si>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</si>
  <si>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</si>
  <si>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</si>
  <si>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</si>
  <si>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</si>
  <si>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</si>
  <si>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</si>
  <si>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</si>
  <si>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</si>
  <si>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</si>
  <si>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</si>
  <si>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</si>
  <si>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</si>
  <si>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</si>
  <si>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</si>
  <si>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</si>
  <si>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</si>
  <si>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</si>
  <si>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</si>
  <si>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</si>
  <si>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</si>
  <si>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</si>
  <si>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</si>
  <si>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</si>
  <si>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</si>
  <si>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</si>
  <si>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</si>
  <si>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</si>
  <si>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</si>
  <si>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</si>
  <si>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</si>
  <si>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</si>
  <si>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</si>
  <si>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</si>
  <si>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</si>
  <si>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</si>
  <si>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</si>
  <si>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</si>
  <si>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</si>
  <si>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</si>
  <si>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</si>
  <si>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</si>
  <si>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</si>
  <si>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</si>
  <si>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</si>
  <si>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</si>
  <si>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</si>
  <si>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</si>
  <si>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</si>
  <si>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</si>
  <si>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</si>
  <si>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</si>
  <si>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</si>
  <si>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</si>
  <si>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</si>
  <si>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</si>
  <si>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</si>
  <si>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</si>
  <si>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</si>
  <si>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</si>
  <si>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</si>
  <si>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</si>
  <si>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</si>
  <si>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</si>
  <si>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</si>
  <si>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</si>
  <si>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</si>
  <si>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</si>
  <si>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</si>
  <si>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</si>
  <si>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</si>
  <si>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</si>
  <si>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</si>
  <si>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</si>
  <si>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</si>
  <si>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</si>
  <si>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</si>
  <si>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</si>
  <si>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</si>
  <si>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</si>
  <si>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</si>
  <si>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</si>
  <si>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</si>
  <si>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</si>
  <si>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</si>
  <si>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</si>
  <si>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</si>
  <si>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</si>
  <si>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</si>
  <si>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</si>
  <si>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</si>
  <si>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</si>
  <si>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</si>
  <si>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</si>
  <si>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</si>
  <si>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</si>
  <si>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</si>
  <si>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</si>
  <si>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</si>
  <si>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</si>
  <si>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</si>
  <si>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</si>
  <si>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</si>
  <si>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</si>
  <si>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</si>
  <si>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</si>
  <si>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</si>
  <si>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</si>
  <si>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</si>
  <si>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</si>
  <si>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</si>
  <si>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</si>
  <si>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</si>
  <si>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</si>
  <si>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</si>
  <si>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</si>
  <si>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</si>
  <si>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</si>
  <si>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</si>
  <si>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</si>
  <si>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</si>
  <si>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</si>
  <si>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</si>
  <si>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</si>
  <si>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</si>
  <si>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</si>
  <si>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</si>
  <si>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</si>
  <si>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</si>
  <si>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</si>
  <si>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</si>
  <si>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</si>
  <si>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</si>
  <si>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</si>
  <si>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</si>
  <si>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</si>
  <si>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</si>
  <si>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</si>
  <si>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</si>
  <si>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</si>
  <si>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</si>
  <si>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</si>
  <si>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</si>
  <si>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</si>
  <si>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</si>
  <si>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</si>
  <si>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</si>
  <si>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</si>
  <si>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</si>
  <si>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</si>
  <si>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</si>
  <si>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</si>
  <si>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</si>
  <si>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</si>
  <si>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</si>
  <si>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</si>
  <si>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</si>
  <si>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</si>
  <si>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</si>
  <si>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</si>
  <si>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</si>
  <si>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</si>
  <si>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</si>
  <si>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</si>
  <si>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</si>
  <si>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</si>
  <si>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</si>
  <si>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</si>
  <si>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</si>
  <si>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</si>
  <si>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</si>
  <si>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</si>
  <si>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</si>
  <si>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</si>
  <si>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</si>
  <si>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</si>
  <si>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</si>
  <si>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</si>
  <si>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</si>
  <si>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</si>
  <si>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</si>
  <si>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</si>
  <si>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</si>
  <si>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</si>
  <si>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</si>
  <si>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</si>
  <si>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</si>
  <si>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</si>
  <si>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</si>
  <si>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</si>
  <si>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</si>
  <si>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</si>
  <si>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</si>
  <si>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</si>
  <si>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</si>
  <si>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</si>
  <si>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</si>
  <si>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</si>
  <si>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</si>
  <si>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</si>
  <si>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</si>
  <si>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</si>
  <si>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</si>
  <si>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</si>
  <si>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</si>
  <si>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</si>
  <si>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</si>
  <si>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</si>
  <si>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</si>
  <si>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</si>
  <si>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</si>
  <si>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</si>
  <si>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</si>
  <si>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</si>
  <si>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</si>
  <si>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</si>
  <si>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</si>
  <si>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</si>
  <si>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</si>
  <si>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</si>
  <si>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</si>
  <si>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</si>
  <si>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</si>
  <si>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</si>
  <si>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</si>
  <si>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</si>
  <si>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</si>
  <si>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</si>
  <si>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</si>
  <si>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</si>
  <si>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</si>
  <si>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</si>
  <si>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</si>
  <si>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</si>
  <si>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</si>
  <si>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</si>
  <si>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</si>
  <si>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</si>
  <si>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</si>
  <si>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</si>
  <si>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</si>
  <si>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</si>
  <si>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</si>
  <si>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</si>
  <si>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</si>
  <si>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</si>
  <si>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</si>
  <si>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</si>
  <si>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</si>
  <si>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</si>
  <si>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</si>
  <si>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</si>
  <si>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</si>
  <si>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</si>
  <si>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</si>
  <si>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</si>
  <si>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</si>
  <si>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</si>
  <si>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</si>
  <si>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</si>
  <si>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</si>
  <si>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</si>
  <si>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</si>
  <si>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</si>
  <si>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</si>
  <si>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</si>
  <si>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</si>
  <si>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</si>
  <si>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</si>
  <si>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</si>
  <si>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</si>
  <si>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</si>
  <si>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</si>
  <si>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</si>
  <si>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</si>
  <si>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</si>
  <si>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</si>
  <si>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</si>
  <si>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</si>
  <si>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</si>
  <si>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</si>
  <si>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</si>
  <si>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</si>
  <si>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</si>
  <si>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</si>
  <si>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</si>
  <si>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</si>
  <si>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</si>
  <si>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</si>
  <si>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</si>
  <si>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</si>
  <si>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</si>
  <si>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</si>
  <si>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</si>
  <si>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</si>
  <si>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</si>
  <si>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</si>
  <si>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</si>
  <si>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</si>
  <si>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</si>
  <si>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</si>
  <si>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</si>
  <si>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</si>
  <si>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</si>
  <si>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</si>
  <si>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</si>
  <si>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</si>
  <si>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</si>
  <si>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</si>
  <si>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</si>
  <si>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</si>
  <si>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</si>
  <si>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</si>
  <si>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</si>
  <si>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</si>
  <si>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</si>
  <si>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</si>
  <si>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</si>
  <si>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</si>
  <si>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</si>
  <si>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</si>
  <si>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</si>
  <si>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</si>
  <si>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</si>
  <si>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</si>
  <si>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</si>
  <si>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</si>
  <si>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</si>
  <si>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</si>
  <si>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</si>
  <si>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</si>
  <si>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</si>
  <si>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</si>
  <si>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</si>
  <si>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</si>
  <si>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</si>
  <si>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</si>
  <si>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</si>
  <si>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</si>
  <si>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</si>
  <si>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</si>
  <si>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</si>
  <si>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</si>
  <si>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</si>
  <si>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</si>
  <si>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</si>
  <si>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</si>
  <si>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</si>
  <si>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</si>
  <si>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</si>
  <si>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</si>
  <si>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</si>
  <si>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</si>
  <si>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</si>
  <si>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</si>
  <si>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</si>
  <si>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</si>
  <si>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</si>
  <si>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</si>
  <si>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</si>
  <si>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</si>
  <si>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</si>
  <si>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</si>
  <si>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</si>
  <si>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</si>
  <si>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</si>
  <si>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</si>
  <si>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</si>
  <si>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</si>
  <si>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</si>
  <si>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</si>
  <si>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</si>
  <si>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</si>
  <si>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</si>
  <si>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</si>
  <si>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</si>
  <si>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</si>
  <si>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</si>
  <si>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</si>
  <si>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</si>
  <si>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</si>
  <si>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</si>
  <si>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</si>
  <si>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</si>
  <si>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</si>
  <si>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</si>
  <si>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</si>
  <si>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</si>
  <si>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</si>
  <si>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</si>
  <si>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</si>
  <si>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</si>
  <si>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</si>
  <si>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</si>
  <si>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</si>
  <si>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</si>
  <si>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</si>
  <si>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</si>
  <si>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</si>
  <si>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</si>
  <si>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</si>
  <si>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</si>
  <si>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</si>
  <si>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</si>
  <si>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</si>
  <si>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</si>
  <si>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</si>
  <si>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</si>
  <si>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</si>
  <si>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</si>
  <si>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</si>
  <si>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</si>
  <si>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</si>
  <si>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</si>
  <si>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</si>
  <si>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</si>
  <si>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</si>
  <si>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</si>
  <si>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</si>
  <si>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</si>
  <si>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</si>
  <si>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</si>
  <si>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</si>
  <si>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</si>
  <si>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</si>
  <si>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</si>
  <si>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</si>
  <si>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</si>
  <si>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</si>
  <si>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</si>
  <si>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</si>
  <si>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</si>
  <si>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</si>
  <si>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</si>
  <si>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</si>
  <si>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</si>
  <si>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</si>
  <si>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</si>
  <si>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</si>
  <si>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</si>
  <si>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</si>
  <si>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</si>
  <si>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</si>
  <si>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</si>
  <si>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</si>
  <si>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</si>
  <si>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</si>
  <si>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</si>
  <si>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</si>
  <si>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</si>
  <si>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</si>
  <si>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</si>
  <si>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</si>
  <si>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</si>
  <si>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</si>
  <si>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</si>
  <si>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</si>
  <si>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</si>
  <si>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</si>
  <si>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</si>
  <si>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</si>
  <si>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</si>
  <si>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</si>
  <si>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</si>
  <si>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</si>
  <si>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</si>
  <si>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</si>
  <si>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</si>
  <si>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</si>
  <si>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</si>
  <si>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</si>
  <si>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</si>
  <si>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</si>
  <si>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</si>
  <si>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</si>
  <si>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</si>
  <si>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</si>
  <si>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</si>
  <si>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</si>
  <si>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</si>
  <si>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</si>
  <si>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</si>
  <si>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</si>
  <si>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</si>
  <si>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</si>
  <si>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</si>
  <si>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</si>
  <si>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</si>
  <si>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</si>
  <si>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</si>
  <si>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</si>
  <si>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</si>
  <si>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</si>
  <si>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</si>
  <si>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</si>
  <si>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</si>
  <si>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</si>
  <si>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</si>
  <si>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</si>
  <si>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</si>
  <si>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</si>
  <si>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</si>
  <si>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</si>
  <si>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</si>
  <si>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</si>
  <si>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</si>
  <si>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</si>
  <si>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</si>
  <si>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</si>
  <si>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</si>
  <si>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</si>
  <si>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</si>
  <si>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</si>
  <si>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</si>
  <si>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</si>
  <si>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</si>
  <si>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</si>
  <si>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</si>
  <si>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</si>
  <si>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</si>
  <si>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</si>
  <si>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</si>
  <si>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</si>
  <si>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</si>
  <si>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</si>
  <si>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</si>
  <si>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</si>
  <si>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</si>
  <si>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</si>
  <si>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</si>
  <si>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</si>
  <si>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</si>
  <si>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</si>
  <si>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</si>
  <si>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</si>
  <si>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</si>
  <si>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</si>
  <si>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</si>
  <si>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</si>
  <si>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</si>
  <si>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</si>
  <si>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</si>
  <si>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</si>
  <si>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</si>
  <si>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</si>
  <si>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</si>
  <si>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</si>
  <si>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</si>
  <si>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</si>
  <si>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</si>
  <si>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</si>
  <si>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</si>
  <si>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</si>
  <si>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</si>
  <si>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</si>
  <si>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</si>
  <si>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</si>
  <si>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</si>
  <si>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</si>
  <si>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</si>
  <si>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</si>
  <si>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</si>
  <si>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</si>
  <si>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</si>
  <si>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</si>
  <si>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</si>
  <si>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</si>
  <si>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</si>
  <si>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</si>
  <si>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</si>
  <si>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</si>
  <si>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</si>
  <si>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</si>
  <si>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</si>
  <si>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</si>
  <si>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</si>
  <si>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</si>
  <si>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</si>
  <si>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</si>
  <si>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</si>
  <si>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</si>
  <si>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</si>
  <si>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</si>
  <si>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</si>
  <si>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</si>
  <si>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</si>
  <si>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</si>
  <si>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</si>
  <si>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</si>
  <si>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</si>
  <si>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</si>
  <si>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</si>
  <si>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</si>
  <si>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</si>
  <si>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</si>
  <si>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</si>
  <si>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</si>
  <si>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</si>
  <si>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</si>
  <si>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</si>
  <si>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</si>
  <si>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</si>
  <si>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</si>
  <si>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</si>
  <si>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</si>
  <si>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</si>
  <si>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</si>
  <si>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</si>
  <si>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</si>
  <si>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</si>
  <si>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</si>
  <si>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</si>
  <si>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</si>
  <si>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</si>
  <si>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</si>
  <si>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</si>
  <si>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</si>
  <si>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</si>
  <si>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</si>
  <si>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</si>
  <si>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</si>
  <si>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</si>
  <si>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</si>
  <si>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</si>
  <si>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</si>
  <si>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</si>
  <si>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</si>
  <si>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</si>
  <si>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</si>
  <si>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</si>
  <si>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</si>
  <si>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</si>
  <si>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</si>
  <si>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</si>
  <si>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</si>
  <si>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</si>
  <si>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</si>
  <si>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</si>
  <si>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</si>
  <si>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</si>
  <si>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</si>
  <si>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</si>
  <si>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</si>
  <si>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</si>
  <si>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</si>
  <si>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</si>
  <si>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</si>
  <si>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</si>
  <si>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</si>
  <si>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</si>
  <si>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</si>
  <si>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</si>
  <si>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</si>
  <si>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</si>
  <si>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</si>
  <si>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</si>
  <si>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</si>
  <si>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</si>
  <si>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</si>
  <si>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</si>
  <si>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</si>
  <si>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</si>
  <si>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</si>
  <si>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</si>
  <si>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</si>
  <si>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</si>
  <si>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</si>
  <si>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</si>
  <si>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</si>
  <si>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</si>
  <si>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</si>
  <si>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</si>
  <si>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</si>
  <si>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</si>
  <si>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</si>
  <si>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</si>
  <si>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</si>
  <si>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</si>
  <si>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</si>
  <si>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</si>
  <si>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</si>
  <si>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</si>
  <si>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</si>
  <si>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</si>
  <si>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</si>
  <si>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</si>
  <si>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</si>
  <si>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</si>
  <si>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</si>
  <si>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</si>
  <si>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</si>
  <si>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</si>
  <si>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</si>
  <si>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</si>
  <si>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</si>
  <si>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</si>
  <si>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</si>
  <si>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</si>
  <si>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</si>
  <si>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</si>
  <si>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</si>
  <si>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</si>
  <si>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</si>
  <si>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</si>
  <si>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</si>
  <si>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</si>
  <si>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</si>
  <si>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</si>
  <si>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</si>
  <si>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</si>
  <si>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</si>
  <si>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</si>
  <si>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</si>
  <si>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</si>
  <si>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</si>
  <si>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</si>
  <si>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</si>
  <si>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</si>
  <si>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</si>
  <si>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</si>
  <si>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</si>
  <si>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</si>
  <si>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</si>
  <si>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</si>
  <si>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</si>
  <si>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</si>
  <si>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</si>
  <si>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</si>
  <si>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</si>
  <si>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</si>
  <si>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</si>
  <si>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</si>
  <si>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</si>
  <si>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</si>
  <si>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</si>
  <si>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</si>
  <si>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</si>
  <si>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</si>
  <si>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</si>
  <si>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</si>
  <si>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</si>
  <si>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</si>
  <si>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</si>
  <si>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</si>
  <si>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</si>
  <si>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</si>
  <si>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</si>
  <si>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</si>
  <si>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</si>
  <si>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</si>
  <si>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</si>
  <si>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</si>
  <si>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</si>
  <si>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</si>
  <si>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</si>
  <si>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</si>
  <si>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</si>
  <si>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</si>
  <si>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</si>
  <si>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</si>
  <si>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</si>
  <si>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</si>
  <si>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</si>
  <si>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</si>
  <si>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</si>
  <si>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</si>
  <si>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</si>
  <si>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</si>
  <si>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</si>
  <si>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</si>
  <si>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</si>
  <si>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</si>
  <si>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</si>
  <si>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</si>
  <si>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</si>
  <si>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</si>
  <si>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</si>
  <si>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</si>
  <si>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</si>
  <si>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</si>
  <si>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</si>
  <si>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</si>
  <si>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</si>
  <si>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</si>
  <si>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</si>
  <si>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</si>
  <si>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</si>
  <si>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</si>
  <si>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</si>
  <si>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</si>
  <si>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</si>
  <si>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</si>
  <si>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</si>
  <si>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</si>
  <si>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</si>
  <si>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</si>
  <si>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</si>
  <si>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</si>
  <si>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</si>
  <si>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</si>
  <si>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</si>
  <si>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</si>
  <si>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</si>
  <si>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</si>
  <si>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</si>
  <si>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</si>
  <si>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</si>
  <si>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</si>
  <si>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</si>
  <si>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</si>
  <si>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</si>
  <si>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</si>
  <si>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</si>
  <si>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</si>
  <si>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</si>
  <si>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</si>
  <si>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</si>
  <si>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</si>
  <si>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</si>
  <si>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</si>
  <si>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</si>
  <si>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</si>
  <si>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</si>
  <si>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</si>
  <si>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</si>
  <si>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</si>
  <si>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</si>
  <si>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</si>
  <si>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</si>
  <si>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</si>
  <si>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</si>
  <si>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</si>
  <si>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</si>
  <si>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</si>
  <si>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</si>
  <si>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</si>
  <si>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</si>
  <si>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</si>
  <si>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</si>
  <si>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</si>
  <si>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</si>
  <si>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</si>
  <si>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</si>
  <si>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</si>
  <si>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</si>
  <si>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</si>
  <si>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</si>
  <si>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</si>
  <si>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</si>
  <si>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</si>
  <si>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</si>
  <si>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</si>
  <si>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</si>
  <si>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</si>
  <si>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</si>
  <si>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</si>
  <si>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</si>
  <si>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</si>
  <si>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</si>
  <si>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</si>
  <si>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</si>
  <si>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</si>
  <si>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</si>
  <si>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</si>
  <si>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</si>
  <si>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</si>
  <si>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</si>
  <si>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</si>
  <si>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</si>
  <si>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</si>
  <si>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</si>
  <si>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</si>
  <si>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</si>
  <si>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</si>
  <si>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</si>
  <si>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</si>
  <si>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</si>
  <si>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</si>
  <si>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</si>
  <si>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</si>
  <si>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</si>
  <si>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</si>
  <si>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</si>
  <si>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</si>
  <si>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</si>
  <si>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</si>
  <si>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</si>
  <si>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</si>
  <si>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</si>
  <si>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</si>
  <si>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</si>
  <si>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</si>
  <si>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</si>
  <si>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</si>
  <si>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</si>
  <si>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</si>
  <si>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</si>
  <si>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</si>
  <si>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</si>
  <si>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</si>
  <si>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</si>
  <si>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</si>
  <si>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</si>
  <si>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</si>
  <si>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</si>
  <si>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</si>
  <si>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</si>
  <si>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</si>
  <si>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</si>
  <si>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</si>
  <si>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</si>
  <si>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</si>
  <si>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</si>
  <si>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</si>
  <si>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</si>
  <si>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</si>
  <si>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</si>
  <si>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</si>
  <si>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</si>
  <si>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</si>
  <si>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</si>
  <si>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</si>
  <si>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</si>
  <si>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</si>
  <si>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</si>
  <si>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</si>
  <si>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</si>
  <si>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</si>
  <si>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</si>
  <si>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</si>
  <si>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</si>
  <si>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</si>
  <si>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</si>
  <si>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</si>
  <si>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</si>
  <si>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</si>
  <si>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</si>
  <si>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</si>
  <si>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</si>
  <si>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</si>
  <si>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</si>
  <si>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</si>
  <si>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</si>
  <si>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</si>
  <si>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</si>
  <si>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</si>
  <si>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</si>
  <si>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</si>
  <si>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</si>
  <si>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</si>
  <si>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</si>
  <si>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</si>
  <si>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</si>
  <si>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</si>
  <si>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</si>
  <si>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</si>
  <si>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</si>
  <si>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</si>
  <si>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</si>
  <si>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</si>
  <si>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</si>
  <si>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</si>
  <si>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</si>
  <si>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</si>
  <si>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</si>
  <si>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</si>
  <si>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</si>
  <si>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</si>
  <si>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</si>
  <si>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</si>
  <si>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</si>
  <si>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</si>
  <si>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</si>
  <si>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</si>
  <si>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</si>
  <si>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</si>
  <si>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</si>
  <si>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</si>
  <si>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</si>
  <si>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</si>
  <si>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</si>
  <si>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</si>
  <si>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</si>
  <si>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</si>
  <si>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</si>
  <si>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</si>
  <si>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</si>
  <si>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</si>
  <si>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</si>
  <si>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</si>
  <si>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</si>
  <si>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</si>
  <si>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</si>
  <si>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</si>
  <si>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</si>
  <si>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</si>
  <si>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</si>
  <si>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</si>
  <si>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</si>
  <si>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</si>
  <si>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</si>
  <si>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</si>
  <si>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</si>
  <si>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</si>
  <si>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</si>
  <si>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</si>
  <si>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</si>
  <si>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</si>
  <si>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</si>
  <si>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</si>
  <si>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</si>
  <si>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</si>
  <si>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</si>
  <si>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</si>
  <si>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</si>
  <si>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</si>
  <si>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</si>
  <si>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</si>
  <si>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</si>
  <si>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</si>
  <si>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</si>
  <si>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</si>
  <si>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</si>
  <si>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</si>
  <si>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</si>
  <si>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</si>
  <si>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</si>
  <si>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</si>
  <si>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</si>
  <si>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</si>
  <si>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</si>
  <si>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</si>
  <si>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</si>
  <si>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</si>
  <si>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</si>
  <si>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</si>
  <si>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</si>
  <si>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</si>
  <si>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</si>
  <si>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</si>
  <si>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</si>
  <si>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</si>
  <si>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</si>
  <si>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</si>
  <si>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</si>
  <si>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</si>
  <si>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</si>
  <si>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</si>
  <si>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</si>
  <si>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</si>
  <si>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</si>
  <si>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</si>
  <si>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</si>
  <si>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</si>
  <si>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</si>
  <si>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</si>
  <si>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</si>
  <si>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</si>
  <si>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</si>
  <si>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</si>
  <si>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</si>
  <si>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</si>
  <si>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</si>
  <si>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</si>
  <si>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</si>
  <si>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</si>
  <si>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</si>
  <si>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</si>
  <si>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</si>
  <si>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</si>
  <si>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</si>
  <si>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</si>
  <si>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</si>
  <si>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</si>
  <si>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</si>
  <si>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</si>
  <si>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</si>
  <si>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</si>
  <si>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</si>
  <si>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</si>
  <si>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</si>
  <si>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</si>
  <si>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</si>
  <si>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</si>
  <si>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</si>
  <si>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</si>
  <si>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</si>
  <si>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</si>
  <si>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</si>
  <si>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</si>
  <si>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</si>
  <si>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</si>
  <si>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</si>
  <si>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</si>
  <si>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</si>
  <si>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</si>
  <si>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</si>
  <si>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</si>
  <si>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</si>
  <si>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</si>
  <si>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</si>
  <si>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</si>
  <si>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</si>
  <si>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</si>
  <si>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</si>
  <si>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</si>
  <si>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</si>
  <si>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</si>
  <si>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</si>
  <si>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</si>
  <si>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</si>
  <si>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</si>
  <si>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</si>
  <si>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</si>
  <si>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</si>
  <si>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</si>
  <si>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</si>
  <si>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</si>
  <si>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</si>
  <si>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</si>
  <si>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</si>
  <si>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</si>
  <si>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</si>
  <si>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</si>
  <si>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</si>
  <si>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</si>
  <si>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</si>
  <si>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</si>
  <si>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</si>
  <si>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</si>
  <si>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</si>
  <si>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</si>
  <si>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</si>
  <si>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</si>
  <si>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</si>
  <si>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</si>
  <si>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</si>
  <si>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</si>
  <si>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</si>
  <si>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</si>
  <si>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</si>
  <si>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</si>
  <si>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</si>
  <si>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</si>
  <si>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</si>
  <si>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</si>
  <si>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</si>
  <si>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</si>
  <si>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</si>
  <si>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</si>
  <si>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</si>
  <si>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</si>
  <si>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</si>
  <si>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</si>
  <si>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</si>
  <si>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</si>
  <si>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</si>
  <si>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</si>
  <si>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</si>
  <si>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</si>
  <si>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</si>
  <si>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</si>
  <si>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</si>
  <si>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</si>
  <si>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</si>
  <si>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</si>
  <si>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</si>
  <si>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</si>
  <si>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</si>
  <si>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</si>
  <si>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</si>
  <si>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</si>
  <si>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</si>
  <si>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</si>
  <si>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</si>
  <si>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</si>
  <si>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</si>
  <si>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</si>
  <si>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</si>
  <si>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</si>
  <si>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</si>
  <si>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</si>
  <si>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</si>
  <si>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</si>
  <si>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</si>
  <si>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</si>
  <si>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</si>
  <si>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</si>
  <si>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</si>
  <si>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</si>
  <si>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</si>
  <si>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</si>
  <si>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</si>
  <si>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</si>
  <si>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</si>
  <si>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</si>
  <si>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</si>
  <si>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</si>
  <si>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</si>
  <si>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</si>
  <si>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</si>
  <si>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</si>
  <si>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</si>
  <si>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</si>
  <si>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</si>
  <si>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</si>
  <si>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</si>
  <si>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</si>
  <si>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</si>
  <si>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</si>
  <si>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</si>
  <si>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</si>
  <si>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</si>
  <si>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</si>
  <si>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</si>
  <si>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</si>
  <si>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</si>
  <si>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</si>
  <si>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</si>
  <si>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</si>
  <si>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</si>
  <si>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</si>
  <si>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</si>
  <si>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</si>
  <si>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</si>
  <si>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</si>
  <si>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</si>
  <si>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</si>
  <si>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</si>
  <si>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</si>
  <si>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</si>
  <si>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</si>
  <si>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</si>
  <si>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</si>
  <si>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</si>
  <si>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</si>
  <si>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</si>
  <si>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</si>
  <si>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</si>
  <si>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</si>
  <si>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</si>
  <si>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</si>
  <si>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</si>
  <si>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</si>
  <si>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</si>
  <si>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</si>
  <si>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</si>
  <si>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</si>
  <si>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</si>
  <si>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</si>
  <si>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</si>
  <si>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</si>
  <si>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</si>
  <si>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</si>
  <si>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</si>
  <si>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</si>
  <si>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</si>
  <si>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</si>
  <si>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</si>
  <si>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</si>
  <si>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</si>
  <si>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</si>
  <si>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</si>
  <si>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</si>
  <si>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</si>
  <si>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</si>
  <si>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</si>
  <si>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</si>
  <si>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</si>
  <si>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</si>
  <si>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</si>
  <si>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</si>
  <si>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</si>
  <si>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</si>
  <si>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</si>
  <si>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</si>
  <si>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</si>
  <si>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</si>
  <si>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</si>
  <si>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</si>
  <si>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</si>
  <si>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</si>
  <si>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</si>
  <si>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</si>
  <si>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</si>
  <si>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</si>
  <si>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</si>
  <si>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</si>
  <si>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</si>
  <si>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</si>
  <si>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</si>
  <si>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</si>
  <si>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</si>
  <si>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</si>
  <si>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</si>
  <si>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</si>
  <si>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</si>
  <si>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</si>
  <si>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</si>
  <si>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</si>
  <si>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</si>
  <si>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</si>
  <si>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</si>
  <si>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</si>
  <si>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</si>
  <si>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</si>
  <si>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</si>
  <si>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</si>
  <si>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</si>
  <si>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</si>
  <si>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</si>
  <si>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</si>
  <si>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</si>
  <si>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</si>
  <si>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</si>
  <si>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</si>
  <si>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</si>
  <si>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</si>
  <si>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</si>
  <si>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</si>
  <si>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</si>
  <si>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</si>
  <si>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</si>
  <si>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</si>
  <si>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</si>
  <si>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</si>
  <si>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</si>
  <si>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</si>
  <si>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</si>
  <si>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</si>
  <si>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</si>
  <si>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</si>
  <si>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</si>
  <si>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</si>
  <si>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</si>
  <si>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</si>
  <si>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</si>
  <si>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</si>
  <si>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</si>
  <si>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</si>
  <si>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</si>
  <si>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</si>
  <si>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</si>
  <si>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</si>
  <si>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</si>
  <si>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</si>
  <si>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</si>
  <si>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</si>
  <si>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</si>
  <si>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</si>
  <si>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</si>
  <si>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</si>
  <si>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</si>
  <si>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</si>
  <si>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</si>
  <si>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</si>
  <si>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</si>
  <si>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</si>
  <si>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</si>
  <si>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</si>
  <si>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</si>
  <si>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</si>
  <si>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</si>
  <si>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</si>
  <si>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</si>
  <si>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</si>
  <si>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</si>
  <si>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</si>
  <si>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</si>
  <si>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</si>
  <si>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</si>
  <si>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</si>
  <si>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</si>
  <si>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</si>
  <si>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</si>
  <si>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</si>
  <si>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</si>
  <si>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</si>
  <si>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</si>
  <si>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</si>
  <si>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</si>
  <si>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</si>
  <si>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</si>
  <si>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</si>
  <si>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</si>
  <si>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</si>
  <si>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</si>
  <si>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</si>
  <si>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</si>
  <si>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</si>
  <si>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</si>
  <si>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</si>
  <si>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</si>
  <si>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</si>
  <si>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</si>
  <si>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</si>
  <si>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</si>
  <si>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</si>
  <si>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</si>
  <si>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</si>
  <si>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</si>
  <si>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</si>
  <si>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</si>
  <si>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</si>
  <si>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</si>
  <si>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</si>
  <si>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</si>
  <si>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</si>
  <si>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</si>
  <si>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</si>
  <si>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</si>
  <si>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</si>
  <si>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</si>
  <si>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</si>
  <si>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</si>
  <si>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</si>
  <si>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</si>
  <si>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</si>
  <si>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</si>
  <si>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</si>
  <si>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</si>
  <si>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</si>
  <si>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</si>
  <si>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</si>
  <si>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</si>
  <si>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</si>
  <si>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</si>
  <si>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</si>
  <si>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</si>
  <si>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</si>
  <si>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</si>
  <si>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</si>
  <si>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</si>
  <si>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</si>
  <si>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</si>
  <si>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</si>
  <si>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</si>
  <si>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</si>
  <si>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</si>
  <si>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</si>
  <si>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</si>
  <si>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</si>
  <si>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</si>
  <si>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</si>
  <si>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</si>
  <si>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</si>
  <si>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</si>
  <si>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</si>
  <si>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</si>
  <si>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</si>
  <si>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</si>
  <si>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</si>
  <si>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</si>
  <si>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</si>
  <si>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</si>
  <si>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</si>
  <si>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</si>
  <si>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</si>
  <si>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</si>
  <si>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</si>
  <si>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</si>
  <si>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</si>
  <si>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</si>
  <si>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</si>
  <si>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</si>
  <si>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</si>
  <si>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</si>
  <si>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</si>
  <si>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</si>
  <si>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</si>
  <si>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</si>
  <si>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</si>
  <si>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</si>
  <si>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</si>
  <si>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</si>
  <si>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</si>
  <si>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</si>
  <si>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</si>
  <si>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</si>
  <si>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</si>
  <si>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</si>
  <si>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</si>
  <si>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</si>
  <si>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</si>
  <si>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</si>
  <si>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</si>
  <si>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</si>
  <si>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</si>
  <si>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</si>
  <si>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</si>
  <si>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</si>
  <si>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</si>
  <si>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</si>
  <si>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</si>
  <si>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</si>
  <si>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</si>
  <si>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</si>
  <si>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</si>
  <si>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</si>
  <si>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</si>
  <si>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</si>
  <si>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</si>
  <si>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</si>
  <si>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</si>
  <si>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</si>
  <si>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</si>
  <si>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</si>
  <si>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</si>
  <si>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</si>
  <si>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</si>
  <si>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</si>
  <si>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</si>
  <si>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</si>
  <si>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</si>
  <si>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</si>
  <si>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</si>
  <si>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</si>
  <si>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</si>
  <si>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</si>
  <si>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</si>
  <si>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</si>
  <si>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</si>
  <si>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</si>
  <si>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</si>
  <si>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</si>
  <si>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</si>
  <si>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</si>
  <si>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</si>
  <si>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</si>
  <si>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</si>
  <si>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</si>
  <si>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</si>
  <si>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</si>
  <si>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</si>
  <si>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</si>
  <si>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</si>
  <si>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</si>
  <si>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</si>
  <si>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</si>
  <si>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</si>
  <si>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</si>
  <si>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</si>
  <si>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</si>
  <si>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</si>
  <si>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</si>
  <si>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</si>
  <si>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</si>
  <si>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</si>
  <si>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</si>
  <si>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</si>
  <si>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</si>
  <si>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</si>
  <si>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</si>
  <si>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</si>
  <si>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</si>
  <si>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</si>
  <si>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</si>
  <si>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</si>
  <si>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</si>
  <si>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</si>
  <si>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</si>
  <si>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</si>
  <si>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</si>
  <si>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</si>
  <si>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</si>
  <si>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</si>
  <si>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</si>
  <si>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</si>
  <si>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</si>
  <si>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</si>
  <si>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</si>
  <si>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</si>
  <si>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</si>
  <si>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</si>
  <si>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</si>
  <si>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</si>
  <si>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</si>
  <si>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</si>
  <si>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</si>
  <si>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</si>
  <si>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</si>
  <si>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</si>
  <si>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</si>
  <si>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</si>
  <si>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</si>
  <si>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</si>
  <si>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</si>
  <si>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</si>
  <si>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</si>
  <si>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</si>
  <si>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</si>
  <si>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</si>
  <si>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</si>
  <si>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</si>
  <si>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</si>
  <si>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</si>
  <si>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</si>
  <si>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</si>
  <si>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</si>
  <si>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</si>
  <si>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</si>
  <si>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</si>
  <si>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</si>
  <si>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</si>
  <si>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</si>
  <si>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</si>
  <si>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</si>
  <si>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</si>
  <si>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</si>
  <si>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</si>
  <si>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</si>
  <si>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</si>
  <si>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</si>
  <si>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</si>
  <si>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</si>
  <si>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</si>
  <si>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</si>
  <si>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</si>
  <si>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</si>
  <si>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</si>
  <si>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</si>
  <si>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</si>
  <si>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</si>
  <si>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</si>
  <si>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</si>
  <si>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</si>
  <si>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</si>
  <si>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</si>
  <si>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</si>
  <si>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</si>
  <si>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</si>
  <si>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</si>
  <si>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</si>
  <si>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</si>
  <si>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</si>
  <si>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</si>
  <si>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</si>
  <si>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</si>
  <si>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</si>
  <si>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</si>
  <si>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</si>
  <si>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</si>
  <si>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</si>
  <si>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</si>
  <si>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</si>
  <si>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</si>
  <si>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</si>
  <si>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</si>
  <si>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</si>
  <si>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</si>
  <si>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</si>
  <si>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</si>
  <si>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</si>
  <si>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</si>
  <si>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</si>
  <si>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</si>
  <si>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</si>
  <si>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</si>
  <si>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</si>
  <si>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</si>
  <si>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</si>
  <si>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</si>
  <si>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</si>
  <si>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</si>
  <si>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</si>
  <si>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</si>
  <si>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</si>
  <si>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</si>
  <si>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</si>
  <si>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</si>
  <si>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</si>
  <si>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</si>
  <si>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</si>
  <si>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</si>
  <si>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</si>
  <si>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</si>
  <si>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</si>
  <si>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</si>
  <si>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</si>
  <si>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</si>
  <si>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</si>
  <si>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</si>
  <si>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</si>
  <si>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</si>
  <si>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</si>
  <si>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</si>
  <si>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</si>
  <si>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</si>
  <si>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</si>
  <si>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</si>
  <si>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</si>
  <si>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</si>
  <si>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</si>
  <si>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</si>
  <si>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</si>
  <si>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</si>
  <si>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</si>
  <si>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</si>
  <si>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</si>
  <si>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</si>
  <si>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</si>
  <si>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</si>
  <si>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</si>
  <si>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</si>
  <si>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</si>
  <si>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</si>
  <si>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</si>
  <si>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</si>
  <si>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</si>
  <si>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</si>
  <si>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</si>
  <si>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</si>
  <si>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</si>
  <si>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</si>
  <si>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</si>
  <si>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</si>
  <si>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</si>
  <si>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</si>
  <si>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</si>
  <si>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</si>
  <si>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</si>
  <si>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</si>
  <si>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</si>
  <si>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</si>
  <si>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</si>
  <si>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</si>
  <si>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</si>
  <si>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</si>
  <si>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</si>
  <si>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</si>
  <si>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</si>
  <si>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</si>
  <si>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</si>
  <si>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</si>
  <si>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</si>
  <si>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</si>
  <si>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</si>
  <si>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</si>
  <si>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</si>
  <si>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</si>
  <si>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</si>
  <si>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</si>
  <si>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</si>
  <si>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</si>
  <si>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</si>
  <si>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</si>
  <si>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</si>
  <si>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</si>
  <si>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</si>
  <si>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</si>
  <si>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</si>
  <si>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</si>
  <si>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</si>
  <si>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</si>
  <si>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</si>
  <si>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</si>
  <si>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</si>
  <si>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</si>
  <si>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</si>
  <si>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</si>
  <si>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</si>
  <si>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</si>
  <si>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</si>
  <si>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</si>
  <si>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</si>
  <si>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</si>
  <si>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</si>
  <si>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</si>
  <si>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</si>
  <si>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</si>
  <si>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</si>
  <si>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</si>
  <si>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</si>
  <si>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</si>
  <si>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</si>
  <si>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</si>
  <si>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</si>
  <si>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</si>
  <si>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</si>
  <si>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</si>
  <si>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</si>
  <si>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</si>
  <si>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</si>
  <si>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</si>
  <si>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</si>
  <si>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</si>
  <si>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</si>
  <si>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</si>
  <si>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</si>
  <si>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</si>
  <si>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</si>
  <si>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</si>
  <si>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</si>
  <si>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</si>
  <si>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</si>
  <si>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</si>
  <si>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</si>
  <si>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</si>
  <si>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</si>
  <si>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</si>
  <si>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</si>
  <si>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</si>
  <si>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</si>
  <si>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</si>
  <si>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</si>
  <si>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</si>
  <si>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</si>
  <si>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</si>
  <si>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</si>
  <si>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</si>
  <si>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</si>
  <si>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</si>
  <si>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</si>
  <si>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</si>
  <si>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</si>
  <si>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</si>
  <si>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</si>
  <si>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</si>
  <si>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</si>
  <si>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</si>
  <si>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</si>
  <si>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</si>
  <si>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</si>
  <si>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</si>
  <si>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</si>
  <si>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</si>
  <si>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</si>
  <si>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</si>
  <si>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</si>
  <si>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</si>
  <si>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</si>
  <si>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</si>
  <si>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</si>
  <si>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</si>
  <si>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</si>
  <si>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</si>
  <si>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</si>
  <si>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</si>
  <si>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</si>
  <si>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</si>
  <si>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</si>
  <si>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</si>
  <si>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</si>
  <si>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</si>
  <si>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</si>
  <si>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</si>
  <si>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</si>
  <si>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</si>
  <si>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</si>
  <si>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</si>
  <si>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</si>
  <si>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</si>
  <si>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</si>
  <si>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</si>
  <si>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</si>
  <si>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</si>
  <si>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</si>
  <si>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</si>
  <si>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</si>
  <si>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</si>
  <si>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</si>
  <si>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</si>
  <si>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</si>
  <si>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</si>
  <si>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</si>
  <si>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</si>
  <si>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</si>
  <si>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</si>
  <si>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</si>
  <si>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</si>
  <si>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</si>
  <si>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</si>
  <si>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</si>
  <si>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</si>
  <si>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</si>
  <si>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</si>
  <si>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</si>
  <si>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</si>
  <si>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</si>
  <si>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</si>
  <si>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</si>
  <si>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</si>
  <si>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</si>
  <si>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</si>
  <si>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</si>
  <si>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</si>
  <si>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</si>
  <si>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</si>
  <si>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</si>
  <si>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</si>
  <si>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</si>
  <si>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</si>
  <si>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</si>
  <si>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</si>
  <si>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</si>
  <si>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</si>
  <si>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</si>
  <si>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</si>
  <si>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</si>
  <si>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</si>
  <si>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</si>
  <si>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</si>
  <si>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</si>
  <si>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</si>
  <si>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</si>
  <si>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</si>
  <si>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</si>
  <si>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</si>
  <si>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</si>
  <si>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</si>
  <si>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</si>
  <si>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</si>
  <si>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</si>
  <si>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</si>
  <si>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</si>
  <si>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</si>
  <si>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</si>
  <si>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</si>
  <si>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</si>
  <si>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</si>
  <si>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</si>
  <si>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</si>
  <si>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</si>
  <si>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</si>
  <si>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</si>
  <si>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</si>
  <si>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</si>
  <si>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</si>
  <si>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</si>
  <si>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</si>
  <si>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</si>
  <si>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</si>
  <si>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</si>
  <si>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</si>
  <si>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</si>
  <si>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</si>
  <si>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</si>
  <si>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</si>
  <si>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</si>
  <si>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</si>
  <si>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</si>
  <si>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</si>
  <si>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</si>
  <si>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</si>
  <si>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</si>
  <si>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</si>
  <si>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</si>
  <si>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</si>
  <si>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</si>
  <si>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</si>
  <si>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</si>
  <si>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</si>
  <si>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</si>
  <si>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</si>
  <si>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</si>
  <si>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</si>
  <si>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</si>
  <si>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</si>
  <si>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</si>
  <si>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</si>
  <si>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</si>
  <si>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</si>
  <si>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</si>
  <si>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</si>
  <si>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</si>
  <si>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</si>
  <si>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</si>
  <si>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</si>
  <si>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</si>
  <si>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</si>
  <si>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</si>
  <si>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</si>
  <si>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</si>
  <si>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</si>
  <si>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</si>
  <si>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</si>
  <si>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</si>
  <si>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</si>
  <si>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</si>
  <si>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</si>
  <si>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</si>
  <si>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</si>
  <si>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</si>
  <si>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</si>
  <si>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</si>
  <si>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</si>
  <si>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</si>
  <si>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</si>
  <si>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</si>
  <si>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</si>
  <si>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</si>
  <si>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</si>
  <si>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</si>
  <si>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</si>
  <si>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</si>
  <si>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</si>
  <si>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</si>
  <si>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</si>
  <si>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</si>
  <si>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</si>
  <si>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</si>
  <si>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</si>
  <si>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</si>
  <si>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</si>
  <si>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</si>
  <si>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</si>
  <si>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</si>
  <si>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</si>
  <si>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</si>
  <si>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</si>
  <si>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</si>
  <si>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</si>
  <si>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</si>
  <si>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</si>
  <si>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</si>
  <si>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</si>
  <si>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</si>
  <si>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</si>
  <si>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</si>
  <si>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</si>
  <si>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</si>
  <si>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</si>
  <si>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</si>
  <si>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</si>
  <si>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</si>
  <si>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</si>
  <si>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</si>
  <si>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</si>
  <si>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</si>
  <si>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</si>
  <si>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</si>
  <si>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</si>
  <si>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</si>
  <si>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</si>
  <si>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</si>
  <si>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</si>
  <si>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</si>
  <si>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</si>
  <si>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</si>
  <si>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</si>
  <si>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</si>
  <si>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</si>
  <si>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</si>
  <si>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</si>
  <si>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</si>
  <si>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</si>
  <si>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</si>
  <si>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</si>
  <si>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</si>
  <si>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</si>
  <si>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</si>
  <si>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</si>
  <si>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</si>
  <si>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</si>
  <si>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</si>
  <si>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</si>
  <si>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</si>
  <si>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</si>
  <si>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</si>
  <si>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</si>
  <si>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</si>
  <si>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</si>
  <si>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</si>
  <si>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</si>
  <si>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</si>
  <si>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</si>
  <si>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</si>
  <si>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</si>
  <si>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</si>
  <si>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</si>
  <si>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</si>
  <si>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</si>
  <si>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</si>
  <si>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</si>
  <si>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</si>
  <si>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</si>
  <si>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</si>
  <si>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</si>
  <si>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</si>
  <si>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</si>
  <si>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</si>
  <si>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</si>
  <si>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</si>
  <si>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</si>
  <si>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</si>
  <si>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</si>
  <si>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</si>
  <si>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</si>
  <si>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</si>
  <si>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</si>
  <si>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</si>
  <si>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</si>
  <si>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</si>
  <si>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</si>
  <si>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</si>
  <si>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</si>
  <si>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</si>
  <si>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</si>
  <si>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</si>
  <si>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</si>
  <si>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</si>
  <si>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</si>
  <si>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</si>
  <si>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</si>
  <si>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</si>
  <si>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</si>
  <si>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</si>
  <si>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</si>
  <si>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</si>
  <si>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</si>
  <si>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</si>
  <si>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</si>
  <si>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</si>
  <si>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</si>
  <si>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</si>
  <si>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</si>
  <si>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</si>
  <si>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</si>
  <si>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</si>
  <si>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</si>
  <si>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</si>
  <si>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</si>
  <si>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</si>
  <si>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</si>
  <si>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</si>
  <si>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</si>
  <si>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</si>
  <si>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</si>
  <si>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</si>
  <si>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</si>
  <si>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</si>
  <si>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</si>
  <si>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</si>
  <si>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</si>
  <si>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</si>
  <si>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</si>
  <si>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</si>
  <si>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</si>
  <si>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</si>
  <si>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</si>
  <si>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</si>
  <si>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</si>
  <si>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</si>
  <si>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</si>
  <si>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</si>
  <si>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</si>
  <si>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</si>
  <si>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</si>
  <si>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</si>
  <si>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</si>
  <si>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</si>
  <si>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</si>
  <si>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</si>
  <si>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</si>
  <si>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</si>
  <si>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</si>
  <si>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</si>
  <si>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</si>
  <si>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</si>
  <si>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</si>
  <si>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</si>
  <si>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</si>
  <si>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</si>
  <si>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</si>
  <si>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</si>
  <si>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</si>
  <si>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</si>
  <si>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</si>
  <si>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</si>
  <si>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</si>
  <si>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</si>
  <si>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</si>
  <si>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</si>
  <si>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</si>
  <si>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</si>
  <si>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</si>
  <si>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</si>
  <si>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</si>
  <si>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</si>
  <si>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</si>
  <si>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</si>
  <si>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</si>
  <si>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</si>
  <si>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</si>
  <si>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</si>
  <si>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</si>
  <si>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</si>
  <si>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</si>
  <si>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</si>
  <si>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</si>
  <si>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</si>
  <si>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</si>
  <si>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</si>
  <si>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</si>
  <si>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</si>
  <si>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</si>
  <si>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</si>
  <si>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</si>
  <si>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</si>
  <si>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</si>
  <si>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</si>
  <si>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</si>
  <si>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</si>
  <si>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</si>
  <si>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</si>
  <si>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</si>
  <si>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</si>
  <si>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</si>
  <si>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</si>
  <si>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</si>
  <si>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</si>
  <si>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</si>
  <si>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</si>
  <si>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</si>
  <si>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</si>
  <si>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</si>
  <si>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</si>
  <si>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</si>
  <si>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</si>
  <si>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</si>
  <si>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</si>
  <si>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</si>
  <si>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</si>
  <si>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</si>
  <si>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</si>
  <si>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</si>
  <si>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</si>
  <si>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</si>
  <si>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</si>
  <si>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</si>
  <si>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</si>
  <si>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</si>
  <si>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</si>
  <si>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</si>
  <si>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</si>
  <si>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</si>
  <si>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</si>
  <si>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</si>
  <si>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</si>
  <si>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</si>
  <si>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</si>
  <si>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</si>
  <si>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</si>
  <si>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</si>
  <si>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</si>
  <si>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</si>
  <si>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</si>
  <si>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</si>
  <si>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</si>
  <si>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</si>
  <si>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</si>
  <si>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</si>
  <si>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</si>
  <si>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</si>
  <si>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</si>
  <si>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</si>
  <si>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</si>
  <si>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</si>
  <si>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</si>
  <si>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</si>
  <si>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</si>
  <si>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</si>
  <si>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</si>
  <si>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</si>
  <si>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</si>
  <si>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</si>
  <si>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</si>
  <si>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</si>
  <si>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</si>
  <si>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</si>
  <si>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</si>
  <si>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</si>
  <si>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</si>
  <si>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</si>
  <si>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</si>
  <si>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</si>
  <si>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</si>
  <si>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</si>
  <si>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</si>
  <si>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</si>
  <si>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</si>
  <si>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</si>
  <si>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</si>
  <si>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</si>
  <si>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</si>
  <si>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</si>
  <si>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</si>
  <si>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</si>
  <si>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</si>
  <si>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</si>
  <si>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</si>
  <si>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</si>
  <si>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</si>
  <si>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</si>
  <si>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</si>
  <si>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</si>
  <si>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</si>
  <si>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</si>
  <si>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</si>
  <si>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</si>
  <si>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</si>
  <si>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</si>
  <si>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</si>
  <si>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</si>
  <si>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</si>
  <si>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</si>
  <si>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</si>
  <si>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</si>
  <si>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</si>
  <si>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</si>
  <si>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</si>
  <si>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</si>
  <si>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</si>
  <si>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</si>
  <si>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</si>
  <si>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</si>
  <si>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</si>
  <si>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</si>
  <si>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</si>
  <si>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</si>
  <si>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</si>
  <si>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</si>
  <si>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</si>
  <si>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</si>
  <si>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</si>
  <si>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</si>
  <si>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</si>
  <si>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</si>
  <si>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</si>
  <si>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</si>
  <si>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</si>
  <si>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</si>
  <si>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</si>
  <si>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</si>
  <si>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</si>
  <si>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</si>
  <si>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</si>
  <si>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</si>
  <si>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</si>
  <si>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</si>
  <si>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</si>
  <si>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</si>
  <si>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</si>
  <si>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</si>
  <si>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</si>
  <si>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</si>
  <si>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</si>
  <si>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</si>
  <si>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</si>
  <si>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</si>
  <si>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</si>
  <si>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</si>
  <si>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</si>
  <si>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</si>
  <si>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</si>
  <si>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</si>
  <si>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</si>
  <si>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</si>
  <si>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</si>
  <si>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</si>
  <si>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</si>
  <si>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</si>
  <si>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</si>
  <si>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</si>
  <si>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</si>
  <si>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</si>
  <si>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</si>
  <si>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</si>
  <si>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</si>
  <si>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</si>
  <si>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</si>
  <si>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</si>
  <si>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</si>
  <si>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</si>
  <si>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</si>
  <si>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</si>
  <si>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</si>
  <si>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</si>
  <si>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</si>
  <si>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</si>
  <si>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</si>
  <si>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</si>
  <si>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</si>
  <si>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</si>
  <si>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</si>
  <si>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</si>
  <si>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</si>
  <si>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</si>
  <si>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</si>
  <si>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</si>
  <si>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</si>
  <si>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</si>
  <si>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</si>
  <si>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</si>
  <si>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</si>
  <si>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</si>
  <si>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</si>
  <si>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</si>
  <si>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</si>
  <si>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</si>
  <si>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</si>
  <si>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</si>
  <si>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</si>
  <si>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</si>
  <si>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</si>
  <si>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</si>
  <si>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</si>
  <si>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</si>
  <si>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</si>
  <si>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</si>
  <si>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</si>
  <si>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</si>
  <si>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</si>
  <si>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</si>
  <si>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</si>
  <si>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</si>
  <si>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</si>
  <si>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</si>
  <si>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</si>
  <si>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</si>
  <si>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</si>
  <si>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</si>
  <si>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</si>
  <si>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</si>
  <si>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</si>
  <si>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</si>
  <si>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</si>
  <si>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</si>
  <si>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</si>
  <si>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</si>
  <si>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</si>
  <si>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</si>
  <si>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</si>
  <si>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</si>
  <si>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</si>
  <si>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</si>
  <si>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</si>
  <si>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</si>
  <si>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</si>
  <si>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</si>
  <si>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</si>
  <si>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</si>
  <si>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</si>
  <si>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</si>
  <si>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</si>
  <si>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</si>
  <si>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</si>
  <si>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</si>
  <si>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</si>
  <si>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</si>
  <si>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</si>
  <si>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</si>
  <si>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</si>
  <si>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</si>
  <si>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</si>
  <si>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</si>
  <si>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</si>
  <si>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</si>
  <si>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</si>
  <si>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</si>
  <si>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</si>
  <si>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</si>
  <si>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</si>
  <si>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</si>
  <si>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</si>
  <si>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</si>
  <si>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</si>
  <si>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</si>
  <si>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</si>
  <si>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</si>
  <si>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</si>
  <si>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</si>
  <si>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</si>
  <si>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</si>
  <si>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</si>
  <si>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</si>
  <si>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</si>
  <si>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</si>
  <si>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</si>
  <si>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</si>
  <si>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</si>
  <si>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</si>
  <si>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</si>
  <si>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</si>
  <si>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</si>
  <si>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</si>
  <si>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</si>
  <si>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</si>
  <si>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</si>
  <si>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</si>
  <si>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</si>
  <si>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</si>
  <si>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</si>
  <si>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</si>
  <si>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</si>
  <si>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</si>
  <si>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</si>
  <si>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</si>
  <si>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</si>
  <si>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</si>
  <si>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</si>
  <si>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</si>
  <si>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</si>
  <si>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</si>
  <si>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</si>
  <si>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</si>
  <si>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</si>
  <si>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</si>
  <si>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</si>
  <si>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</si>
  <si>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</si>
  <si>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</si>
  <si>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</si>
  <si>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</si>
  <si>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</si>
  <si>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</si>
  <si>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</si>
  <si>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</si>
  <si>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</si>
  <si>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</si>
  <si>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</si>
  <si>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</si>
  <si>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</si>
  <si>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</si>
  <si>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</si>
  <si>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</si>
  <si>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</si>
  <si>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</si>
  <si>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</si>
  <si>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</si>
  <si>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</si>
  <si>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</si>
  <si>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</si>
  <si>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</si>
  <si>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</si>
  <si>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</si>
  <si>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</si>
  <si>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</si>
  <si>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</si>
  <si>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</si>
  <si>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</si>
  <si>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</si>
  <si>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</si>
  <si>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</si>
  <si>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</si>
  <si>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</si>
  <si>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</si>
  <si>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</si>
  <si>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</si>
  <si>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</si>
  <si>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</si>
  <si>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</si>
  <si>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</si>
  <si>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</si>
  <si>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</si>
  <si>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</si>
  <si>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</si>
  <si>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</si>
  <si>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</si>
  <si>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</si>
  <si>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</si>
  <si>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</si>
  <si>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</si>
  <si>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</si>
  <si>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</si>
  <si>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</si>
  <si>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</si>
  <si>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</si>
  <si>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</si>
  <si>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</si>
  <si>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</si>
  <si>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</si>
  <si>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</si>
  <si>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</si>
  <si>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</si>
  <si>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</si>
  <si>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</si>
  <si>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</si>
  <si>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</si>
  <si>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</si>
  <si>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</si>
  <si>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</si>
  <si>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</si>
  <si>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</si>
  <si>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</si>
  <si>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</si>
  <si>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</si>
  <si>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</si>
  <si>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</si>
  <si>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</si>
  <si>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</si>
  <si>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</si>
  <si>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</si>
  <si>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</si>
  <si>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</si>
  <si>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</si>
  <si>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</si>
  <si>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</si>
  <si>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</si>
  <si>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</si>
  <si>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</si>
  <si>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</si>
  <si>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</si>
  <si>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</si>
  <si>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</si>
  <si>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</si>
  <si>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</si>
  <si>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</si>
  <si>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</si>
  <si>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</si>
  <si>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</si>
  <si>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</si>
  <si>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</si>
  <si>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</si>
  <si>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</si>
  <si>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</si>
  <si>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</si>
  <si>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</si>
  <si>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</si>
  <si>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</si>
  <si>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</si>
  <si>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</si>
  <si>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</si>
  <si>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</si>
  <si>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</si>
  <si>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</si>
  <si>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</si>
  <si>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</si>
  <si>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</si>
  <si>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</si>
  <si>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</si>
  <si>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</si>
  <si>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</si>
  <si>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</si>
  <si>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</si>
  <si>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</si>
  <si>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</si>
  <si>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</si>
  <si>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</si>
  <si>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</si>
  <si>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</si>
  <si>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</si>
  <si>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</si>
  <si>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</si>
  <si>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</si>
  <si>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</si>
  <si>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</si>
  <si>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</si>
  <si>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</si>
  <si>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</si>
  <si>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</si>
  <si>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</si>
  <si>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</si>
  <si>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</si>
  <si>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</si>
  <si>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</si>
  <si>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</si>
  <si>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</si>
  <si>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</si>
  <si>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</si>
  <si>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</si>
  <si>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</si>
  <si>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</si>
  <si>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</si>
  <si>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</si>
  <si>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</si>
  <si>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</si>
  <si>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</si>
  <si>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</si>
  <si>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</si>
  <si>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</si>
  <si>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</si>
  <si>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</si>
  <si>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</si>
  <si>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</si>
  <si>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</si>
  <si>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</si>
  <si>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</si>
  <si>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</si>
  <si>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</si>
  <si>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</si>
  <si>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</si>
  <si>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</si>
  <si>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</si>
  <si>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</si>
  <si>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</si>
  <si>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</si>
  <si>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</si>
  <si>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</si>
  <si>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</si>
  <si>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</si>
  <si>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</si>
  <si>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</si>
  <si>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</si>
  <si>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</si>
  <si>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</si>
  <si>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</si>
  <si>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</si>
  <si>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</si>
  <si>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</si>
  <si>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</si>
  <si>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</si>
  <si>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</si>
  <si>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</si>
  <si>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</si>
  <si>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</si>
  <si>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</si>
  <si>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</si>
  <si>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</si>
  <si>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</si>
  <si>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</si>
  <si>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</si>
  <si>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</si>
  <si>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</si>
  <si>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</si>
  <si>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</si>
  <si>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</si>
  <si>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</si>
  <si>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</si>
  <si>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</si>
  <si>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</si>
  <si>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</si>
  <si>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</si>
  <si>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</si>
  <si>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</si>
  <si>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</si>
  <si>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</si>
  <si>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</si>
  <si>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</si>
  <si>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</si>
  <si>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</si>
  <si>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</si>
  <si>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</si>
  <si>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</si>
  <si>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</si>
  <si>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</si>
  <si>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</si>
  <si>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</si>
  <si>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</si>
  <si>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</si>
  <si>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</si>
  <si>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</si>
  <si>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</si>
  <si>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</si>
  <si>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</si>
  <si>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</si>
  <si>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</si>
  <si>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</si>
  <si>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</si>
  <si>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</si>
  <si>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</si>
  <si>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</si>
  <si>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</si>
  <si>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</si>
  <si>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</si>
  <si>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</si>
  <si>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</si>
  <si>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</si>
  <si>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</si>
  <si>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</si>
  <si>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</si>
  <si>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</si>
  <si>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</si>
  <si>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</si>
  <si>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</si>
  <si>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</si>
  <si>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</si>
  <si>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</si>
  <si>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</si>
  <si>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</si>
  <si>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</si>
  <si>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</si>
  <si>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</si>
  <si>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</si>
  <si>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</si>
  <si>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</si>
  <si>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</si>
  <si>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</si>
  <si>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</si>
  <si>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</si>
  <si>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</si>
  <si>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</si>
  <si>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</si>
  <si>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</si>
  <si>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</si>
  <si>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</si>
  <si>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</si>
  <si>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</si>
  <si>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</si>
  <si>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</si>
  <si>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</si>
  <si>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</si>
  <si>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</si>
  <si>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</si>
  <si>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</si>
  <si>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</si>
  <si>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</si>
  <si>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</si>
  <si>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</si>
  <si>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</si>
  <si>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</si>
  <si>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</si>
  <si>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</si>
  <si>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</si>
  <si>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</si>
  <si>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</si>
  <si>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</si>
  <si>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</si>
  <si>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</si>
  <si>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</si>
  <si>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</si>
  <si>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</si>
  <si>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</si>
  <si>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</si>
  <si>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</si>
  <si>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</si>
  <si>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</si>
  <si>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</si>
  <si>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</si>
  <si>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</si>
  <si>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</si>
  <si>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</si>
  <si>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</si>
  <si>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</si>
  <si>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</si>
  <si>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</si>
  <si>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</si>
  <si>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</si>
  <si>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</si>
  <si>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</si>
  <si>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</si>
  <si>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</si>
  <si>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</si>
  <si>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</si>
  <si>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</si>
  <si>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</si>
  <si>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</si>
  <si>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</si>
  <si>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</si>
  <si>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</si>
  <si>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</si>
  <si>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</si>
  <si>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</si>
  <si>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</si>
  <si>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</si>
  <si>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</si>
  <si>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</si>
  <si>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</si>
  <si>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</si>
  <si>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</si>
  <si>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</si>
  <si>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</si>
  <si>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</si>
  <si>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</si>
  <si>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</si>
  <si>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</si>
  <si>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</si>
  <si>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</si>
  <si>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</si>
  <si>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</si>
  <si>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</si>
  <si>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</si>
  <si>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</si>
  <si>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</si>
  <si>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</si>
  <si>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</si>
  <si>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</si>
  <si>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</si>
  <si>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</si>
  <si>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</si>
  <si>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</si>
  <si>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</si>
  <si>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</si>
  <si>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</si>
  <si>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</si>
  <si>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</si>
  <si>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</si>
  <si>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</si>
  <si>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</si>
  <si>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</si>
  <si>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</si>
  <si>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</si>
  <si>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</si>
  <si>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</si>
  <si>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</si>
  <si>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</si>
  <si>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</si>
  <si>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</si>
  <si>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</si>
  <si>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</si>
  <si>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</si>
  <si>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</si>
  <si>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</si>
  <si>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</si>
  <si>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</si>
  <si>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</si>
  <si>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</si>
  <si>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</si>
  <si>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</si>
  <si>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</si>
  <si>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</si>
  <si>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</si>
  <si>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</si>
  <si>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</si>
  <si>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</si>
  <si>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</si>
  <si>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</si>
  <si>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</si>
  <si>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</si>
  <si>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</si>
  <si>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</si>
  <si>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</si>
  <si>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</si>
  <si>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</si>
  <si>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</si>
  <si>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</si>
  <si>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</si>
  <si>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</si>
  <si>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</si>
  <si>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</si>
  <si>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</si>
  <si>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</si>
  <si>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</si>
  <si>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</si>
  <si>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</si>
  <si>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</si>
  <si>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</si>
  <si>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</si>
  <si>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</si>
  <si>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</si>
  <si>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</si>
  <si>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</si>
  <si>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</si>
  <si>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</si>
  <si>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</si>
  <si>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</si>
  <si>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</si>
  <si>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</si>
  <si>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</si>
  <si>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</si>
  <si>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</si>
  <si>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</si>
  <si>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</si>
  <si>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</si>
  <si>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</si>
  <si>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</si>
  <si>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</si>
  <si>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</si>
  <si>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</si>
  <si>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</si>
  <si>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</si>
  <si>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</si>
  <si>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</si>
  <si>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</si>
  <si>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</si>
  <si>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</si>
  <si>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</si>
  <si>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</si>
  <si>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</si>
  <si>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</si>
  <si>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</si>
  <si>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</si>
  <si>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</si>
  <si>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</si>
  <si>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</si>
  <si>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</si>
  <si>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</si>
  <si>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</si>
  <si>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</si>
  <si>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</si>
  <si>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</si>
  <si>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</si>
  <si>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</si>
  <si>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</si>
  <si>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</si>
  <si>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</si>
  <si>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</si>
  <si>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</si>
  <si>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</si>
  <si>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</si>
  <si>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</si>
  <si>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</si>
  <si>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</si>
  <si>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</si>
  <si>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</si>
  <si>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</si>
  <si>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</si>
  <si>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</si>
  <si>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</si>
  <si>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</si>
  <si>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</si>
  <si>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</si>
  <si>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</si>
  <si>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</si>
  <si>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</si>
  <si>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</si>
  <si>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</si>
  <si>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</si>
  <si>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</si>
  <si>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</si>
  <si>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</si>
  <si>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</si>
  <si>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</si>
  <si>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</si>
  <si>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</si>
  <si>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</si>
  <si>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</si>
  <si>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</si>
  <si>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</si>
  <si>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</si>
  <si>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</si>
  <si>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</si>
  <si>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</si>
  <si>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</si>
  <si>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</si>
  <si>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</si>
  <si>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</si>
  <si>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</si>
  <si>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</si>
  <si>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</si>
  <si>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</si>
  <si>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</si>
  <si>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</si>
  <si>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</si>
  <si>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</si>
  <si>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</si>
  <si>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</si>
  <si>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</si>
  <si>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</si>
  <si>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</si>
  <si>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</si>
  <si>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</si>
  <si>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</si>
  <si>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</si>
  <si>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</si>
  <si>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</si>
  <si>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</si>
  <si>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</si>
  <si>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</si>
  <si>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</si>
  <si>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</si>
  <si>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</si>
  <si>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</si>
  <si>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</si>
  <si>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</si>
  <si>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</si>
  <si>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</si>
  <si>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</si>
  <si>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</si>
  <si>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</si>
  <si>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</si>
  <si>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</si>
  <si>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</si>
  <si>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</si>
  <si>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</si>
  <si>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</si>
  <si>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</si>
  <si>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</si>
  <si>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</si>
  <si>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</si>
  <si>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</si>
  <si>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</si>
  <si>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</si>
  <si>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</si>
  <si>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</si>
  <si>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</si>
  <si>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</si>
  <si>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</si>
  <si>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</si>
  <si>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</si>
  <si>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</si>
  <si>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</si>
  <si>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</si>
  <si>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</si>
  <si>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</si>
  <si>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</si>
  <si>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</si>
  <si>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</si>
  <si>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</si>
  <si>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</si>
  <si>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</si>
  <si>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</si>
  <si>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</si>
  <si>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</si>
  <si>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</si>
  <si>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</si>
  <si>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</si>
  <si>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</si>
  <si>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</si>
  <si>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</si>
  <si>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</si>
  <si>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</si>
  <si>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</si>
  <si>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</si>
  <si>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</si>
  <si>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</si>
  <si>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</si>
  <si>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</si>
  <si>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</si>
  <si>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</si>
  <si>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</si>
  <si>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</si>
  <si>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</si>
  <si>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</si>
  <si>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</si>
  <si>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</si>
  <si>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</si>
  <si>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</si>
  <si>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</si>
  <si>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</si>
  <si>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</si>
  <si>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</si>
  <si>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</si>
  <si>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</si>
  <si>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</si>
  <si>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PCM-20251027-00000395</t>
  </si>
  <si>
    <t>hjr0115</t>
  </si>
  <si>
    <t>EM team on the way ned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</si>
  <si>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</si>
  <si>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</si>
  <si>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</si>
  <si>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</si>
  <si>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</si>
  <si>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</si>
  <si>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PCM-20251027-00000674</t>
  </si>
  <si>
    <t>EM Team on the way ETA: 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</si>
</sst>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6" totalsRowShown="0" headerRowDxfId="48" dataDxfId="47" headerRowBorderDxfId="45" tableBorderDxfId="46" totalsRowBorderDxfId="44">
  <autoFilter ref="A1:L20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5" totalsRowShown="0" headerRowDxfId="15" dataDxfId="14" headerRowBorderDxfId="12" tableBorderDxfId="13">
  <autoFilter ref="A1:L11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294.414891319444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13.919902777779498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45957.363317129631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45957.363317129631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45957.363317129631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45957.363317129631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45957.363317129631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45957.363317129631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45957.363317129631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45957.363317129631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45957.363317129631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45957.363317129631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45957.363317129631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45957.363317129631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45957.363317129631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45957.363317129631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45957.363317129631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45957.363317129631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45957.363317129631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45957.363317129631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45957.363317129631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45957.363317129631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45957.363317129631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45957.363317129631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45957.363317129631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45957.363317129631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45957.363317129631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45957.363317129631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45957.363317129631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45957.363317129631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45957.363317129631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45957.363317129631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45957.363317129631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45957.363317129631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45957.363317129631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45957.363317129631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45957.363317129631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45957.363317129631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45957.363317129631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45957.363317129631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45957.363317129631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45957.363317129631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45957.363317129631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45957.363317129631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45957.363317129631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45957.363317129631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45957.363317129631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45957.363317129631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45957.363317129631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45957.363317129631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45957.363317129631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45957.363317129631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45957.363317129631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45957.363317129631</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45957.363317129631</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076AC202-94E8-4334-9A3F-AEAA292C07B0}"/>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7.19921875"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132.36347928240866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45957.363317129631</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45957.363317129631</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45957.363317129631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45957.363317129631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45957.363317129631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45957.363317129631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45957.363317129631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45957.363317129631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45957.363317129631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45957.363317129631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45957.363317129631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45957.363317129631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45957.363317129631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45957.363317129631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45957.363317129631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45957.363317129631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45957.363317129631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45957.363317129631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45957.363317129631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45957.363317129631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45957.363317129631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45957.363317129631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45957.363317129631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45957.363317129631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45957.363317129631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45957.363317129631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45957.363317129631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45957.363317129631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45957.363317129631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45957.363317129631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45957.363317129631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45957.363317129631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45957.363317129631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45957.363317129631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45957.363317129631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45957.363317129631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45957.363317129631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45957.363317129631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45957.363317129631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45957.363317129631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45957.363317129631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45957.363317129631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45957.363317129631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45957.363317129631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45957.363317129631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45957.363317129631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45957.363317129631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45957.363317129631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45957.363317129631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45957.363317129631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45957.363317129631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45957.363317129631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45957.363317129631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45957.363317129631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45957.363317129631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45957.363317129631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45957.363317129631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45957.363317129631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45957.363317129631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45957.363317129631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45957.363317129631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45957.363317129631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45957.363317129631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45957.363317129631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45957.363317129631</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45957.363317129631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45957.363317129631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45957.363317129631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45957.363317129631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45957.363317129631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45957.363317129631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45957.363317129631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45957.363317129631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45957.363317129631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45957.363317129631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45957.363317129631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45957.363317129631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45957.363317129631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45957.363317129631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45957.363317129631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45957.363317129631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45957.363317129631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45957.363317129631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45957.363317129631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45957.363317129631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45957.363317129631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45957.363317129631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45957.363317129631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45957.363317129631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45957.363317129631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45957.363317129631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45957.363317129631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45957.363317129631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45957.363317129631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45957.363317129631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45957.363317129631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45957.363317129631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45957.363317129631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45957.363317129631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45957.363317129631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45957.363317129631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45957.363317129631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45957.363317129631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45957.363317129631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45957.363317129631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45957.363317129631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45957.363317129631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45957.363317129631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45957.363317129631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45957.363317129631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45957.363317129631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45957.363317129631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45957.363317129631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45957.363317129631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45957.363317129631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45957.363317129631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45957.363317129631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45957.363317129631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45957.363317129631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45957.363317129631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45957.363317129631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45957.363317129631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45957.363317129631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45957.363317129631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45957.363317129631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45957.363317129631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45957.363317129631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45957.363317129631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45957.363317129631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45957.363317129631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45957.363317129631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45957.363317129631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45957.363317129631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45957.363317129631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45957.363317129631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45957.363317129631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45957.363317129631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45957.363317129631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45957.363317129631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45957.363317129631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45957.363317129631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45957.363317129631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45957.363317129631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45957.363317129631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45957.363317129631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45957.363317129631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45957.363317129631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45957.363317129631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45957.363317129631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45957.363317129631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45957.363317129631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45957.363317129631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45957.363317129631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45957.363317129631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45957.363317129631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45957.363317129631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45957.363317129631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45957.363317129631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45957.363317129631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45957.363317129631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45957.363317129631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45957.363317129631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45957.363317129631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45957.363317129631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45957.363317129631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45957.363317129631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45957.363317129631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45957.363317129631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45957.363317129631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45957.363317129631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45957.363317129631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45957.363317129631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45957.363317129631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45957.363317129631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45957.363317129631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45957.363317129631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45957.363317129631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45957.363317129631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45957.363317129631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45957.363317129631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45957.363317129631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45957.363317129631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45957.363317129631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45957.363317129631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45957.363317129631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45957.363317129631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45957.363317129631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45957.363317129631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45957.363317129631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45957.363317129631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45957.363317129631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45957.363317129631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45957.363317129631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45957.363317129631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45957.363317129631</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45957.363317129631</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45957.363317129631</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45957.363317129631</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45957.363317129631</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45957.363317129631</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45957.363317129631</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45957.363317129631</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45957.363317129631</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45957.363317129631</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45957.363317129631</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45957.363317129631</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45957.363317129631</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45957.363317129631</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45957.363317129631</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45957.36331724537</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45957.36331724537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45957.36331724537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45957.36331724537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45957.36331724537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45957.36331724537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45957.36331724537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45957.36331724537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45957.36331724537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45957.36331724537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45957.36331724537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45957.36331724537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45957.36331724537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45957.36331724537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45957.36331724537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45957.36331724537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45957.36331724537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45957.36331724537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45957.36331724537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45957.36331724537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45957.36331724537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45957.36331724537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45957.36331724537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45957.36331724537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45957.36331724537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45957.36331724537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45957.36331724537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45957.36331724537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45957.36331724537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45957.36331724537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45957.36331724537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45957.36331724537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45957.36331724537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45957.36331724537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45957.36331724537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45957.36331724537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45957.36331724537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45957.36331724537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45957.36331724537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45957.36331724537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45957.36331724537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45957.36331724537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45957.36331724537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45957.36331724537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45957.36331724537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45957.36331724537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45957.36331724537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45957.36331724537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45957.36331724537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45957.36331724537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45957.36331724537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45957.36331724537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45957.36331724537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45957.36331724537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45957.36331724537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45957.36331724537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45957.36331724537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45957.36331724537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45957.36331724537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45957.36331724537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45957.36331724537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45957.36331724537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45957.36331724537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45957.36331724537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45957.36331724537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45957.36331724537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45957.36331724537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45957.36331724537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45957.36331724537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45957.36331724537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45957.36331724537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45957.36331724537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45957.36331724537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45957.36331724537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45957.36331724537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45957.36331724537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45957.36331724537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45957.36331724537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45957.36331724537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45957.36331724537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45957.36331724537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45957.36331724537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45957.36331724537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45957.36331724537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45957.36331724537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45957.36331724537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45957.36331724537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45957.36331724537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45957.36331724537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45957.36331724537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45957.36331724537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45957.36331724537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45957.36331724537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45957.36331724537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45957.36331724537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45957.36331724537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45957.36331724537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45957.36331724537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45957.36331724537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45957.36331724537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45957.36331724537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45957.36331724537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45957.36331724537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45957.36331724537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45957.36331724537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45957.36331724537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45957.36331724537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45957.36331724537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45957.36331724537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45957.36331724537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45957.36331724537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45957.36331724537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45957.36331724537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45957.36331724537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45957.36331724537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45957.36331724537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45957.36331724537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45957.36331724537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45957.36331724537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45957.36331724537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45957.36331724537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45957.36331724537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45957.36331724537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45957.36331724537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45957.36331724537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45957.36331724537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45957.36331724537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45957.36331724537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45957.36331724537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45957.36331724537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45957.36331724537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45957.36331724537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45957.36331724537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45957.36331724537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45957.36331724537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45957.36331724537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45957.36331724537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45957.36331724537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45957.36331724537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45957.36331724537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45957.36331724537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45957.36331724537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45957.36331724537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45957.36331724537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45957.36331724537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45957.36331724537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45957.36331724537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45957.36331724537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45957.36331724537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45957.36331724537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45957.36331724537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45957.36331724537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45957.36331724537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45957.36331724537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45957.36331724537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45957.36331724537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45957.36331724537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45957.36331724537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45957.36331724537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45957.36331724537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45957.36331724537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45957.36331724537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45957.36331724537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45957.36331724537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45957.36331724537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45957.36331724537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45957.36331724537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45957.36331724537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45957.36331724537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45957.36331724537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45957.36331724537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45957.36331724537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45957.36331724537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45957.36331724537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45957.36331724537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45957.36331724537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45957.36331724537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45957.36331724537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45957.36331724537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45957.36331724537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45957.36331724537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45957.36331724537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45957.36331724537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45957.36331724537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45957.36331724537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45957.36331724537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45957.36331724537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45957.36331724537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45957.36331724537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45957.36331724537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45957.36331724537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45957.36331724537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45957.36331724537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45957.36331724537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45957.36331724537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45957.36331724537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45957.36331724537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45957.36331724537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45957.36331724537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45957.36331724537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45957.36331724537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45957.36331724537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45957.36331724537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45957.36331724537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45957.36331724537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45957.36331724537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45957.36331724537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45957.36331724537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45957.36331724537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45957.36331724537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45957.36331724537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45957.36331724537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45957.36331724537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45957.36331724537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45957.36331724537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45957.36331724537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45957.36331724537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45957.36331724537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45957.36331724537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45957.36331724537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45957.36331724537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45957.36331724537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45957.36331724537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45957.36331724537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45957.36331724537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45957.36331724537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45957.36331724537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45957.36331724537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45957.36331724537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45957.36331724537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45957.36331724537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45957.36331724537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45957.36331724537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45957.36331724537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45957.36331724537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45957.36331724537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45957.36331724537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45957.36331724537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45957.36331724537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45957.36331724537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45957.36331724537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45957.36331724537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45957.36331724537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45957.36331724537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45957.36331724537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45957.36331724537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45957.36331724537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45957.36331724537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45957.36331724537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45957.36331724537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45957.36331724537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45957.36331724537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45957.36331724537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45957.36331724537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45957.36331724537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45957.36331724537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45957.36331724537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45957.36331724537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45957.36331724537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45957.36331724537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45957.36331724537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45957.36331724537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45957.36331724537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45957.36331724537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45957.36331724537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45957.36331724537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45957.36331724537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45957.36331724537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45957.36331724537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45957.36331724537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45957.36331724537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45957.36331724537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45957.36331724537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45957.36331724537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45957.36331724537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45957.36331724537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45957.36331724537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45957.36331724537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45957.36331724537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45957.36331724537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45957.36331724537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45957.36331724537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45957.36331724537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45957.36331724537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45957.36331724537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45957.36331724537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45957.36331724537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45957.36331724537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45957.36331724537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45957.36331724537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45957.36331724537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45957.36331724537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45957.36331724537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45957.36331724537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45957.36331724537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45957.36331724537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45957.36331724537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45957.36331724537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45957.36331724537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45957.36331724537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45957.36331724537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45957.36331724537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45957.36331724537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45957.36331724537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45957.36331724537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45957.36331724537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45957.36331724537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45957.36331724537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45957.36331724537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45957.36331724537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45957.36331724537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45957.36331724537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45957.36331724537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45957.36331724537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45957.36331724537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45957.36331724537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45957.36331724537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45957.36331724537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45957.36331724537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45957.36331724537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45957.36331724537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45957.36331724537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45957.36331724537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45957.36331724537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45957.36331724537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45957.36331724537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45957.36331724537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45957.36331724537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45957.36331724537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45957.36331724537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45957.36331724537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45957.36331724537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45957.36331724537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45957.36331724537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45957.36331724537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45957.36331724537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45957.36331724537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45957.36331724537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45957.36331724537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45957.36331724537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45957.36331724537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45957.36331724537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45957.36331724537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45957.36331724537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45957.36331724537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45957.36331724537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45957.36331724537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45957.36331724537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45957.36331724537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45957.36331724537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45957.36331724537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45957.36331724537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45957.36331724537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45957.36331724537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45957.36331724537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45957.36331724537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45957.36331724537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45957.36331724537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45957.36331724537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45957.36331724537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45957.36331724537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45957.36331724537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45957.36331724537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45957.36331724537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45957.36331724537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45957.36331724537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45957.36331724537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45957.36331724537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45957.36331724537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45957.36331724537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45957.36331724537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45957.36331724537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45957.36331724537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45957.36331724537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45957.36331724537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45957.36331724537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45957.36331724537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45957.36331724537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45957.36331724537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45957.36331724537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45957.36331724537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45957.36331724537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45957.36331724537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45957.36331724537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45957.36331724537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45957.36331724537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45957.36331724537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45957.36331724537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45957.36331724537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45957.36331724537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45957.36331724537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45957.36331724537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45957.36331724537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45957.36331724537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45957.36331724537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45957.36331724537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45957.36331724537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45957.36331724537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45957.36331724537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45957.36331724537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45957.36331724537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45957.36331724537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45957.36331724537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45957.36331724537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45957.36331724537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45957.36331724537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45957.36331724537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45957.36331724537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45957.36331724537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45957.36331724537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45957.36331724537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45957.36331724537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45957.36331724537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45957.36331724537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45957.36331724537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45957.36331724537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45957.36331724537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45957.36331724537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45957.36331724537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45957.36331724537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45957.36331724537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45957.36331724537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45957.36331724537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45957.36331724537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45957.36331724537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45957.36331724537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45957.36331724537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45957.36331724537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45957.36331724537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45957.36331724537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45957.36331724537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45957.36331724537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45957.36331724537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45957.36331724537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45957.36331724537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45957.36331724537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45957.36331724537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45957.36331724537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45957.36331724537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45957.36331724537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45957.36331724537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45957.36331724537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45957.36331724537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45957.36331724537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45957.36331724537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45957.36331724537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45957.36331724537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45957.36331724537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45957.36331724537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45957.36331724537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45957.36331724537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45957.36331724537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45957.36331724537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45957.36331724537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45957.36331724537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45957.36331724537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45957.36331724537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45957.36331724537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45957.36331724537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45957.36331724537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45957.36331724537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45957.36331724537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45957.36331724537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45957.36331724537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45957.36331724537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45957.36331724537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45957.36331724537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45957.36331724537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45957.36331724537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45957.36331724537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45957.36331724537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45957.36331724537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45957.36331724537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45957.36331724537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45957.36331724537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45957.36331724537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45957.36331724537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45957.36331724537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45957.36331724537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45957.36331724537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45957.36331724537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45957.36331724537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45957.36331724537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45957.36331724537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45957.36331724537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45957.36331724537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45957.36331724537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45957.36331724537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45957.36331724537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45957.36331724537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45957.36331724537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45957.36331724537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45957.36331724537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45957.36331724537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45957.36331724537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45957.36331724537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45957.36331724537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45957.36331724537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45957.36331724537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45957.36331724537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45957.36331724537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45957.36331724537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45957.36331724537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45957.36331724537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45957.36331724537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45957.36331724537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45957.36331724537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45957.36331724537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45957.36331724537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45957.36331724537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45957.36331724537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45957.36331724537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45957.36331724537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45957.36331724537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45957.36331724537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45957.36331724537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45957.36331724537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45957.36331724537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45957.36331724537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45957.36331724537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45957.36331724537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45957.36331724537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45957.36331724537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45957.36331724537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45957.36331724537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45957.36331724537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45957.36331724537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45957.36331724537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45957.36331724537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45957.36331724537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45957.36331724537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45957.36331724537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45957.36331724537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45957.36331724537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45957.36331724537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45957.36331724537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45957.36331724537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45957.36331724537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45957.36331724537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45957.36331724537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45957.36331724537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45957.36331724537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45957.36331724537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45957.36331724537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45957.36331724537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45957.36331724537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45957.36331724537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45957.36331724537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45957.36331724537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45957.36331724537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45957.36331724537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45957.36331724537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45957.36331724537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45957.36331724537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45957.36331724537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45957.36331724537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45957.36331724537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45957.36331724537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45957.36331724537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45957.36331724537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45957.36331724537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45957.36331724537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45957.36331724537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45957.36331724537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45957.36331724537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45957.36331724537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45957.36331724537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45957.36331724537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45957.36331724537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45957.36331724537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45957.36331724537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45957.36331724537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45957.36331724537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45957.36331724537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45957.36331724537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45957.36331724537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45957.36331724537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45957.36331724537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45957.36331724537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45957.36331724537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45957.36331724537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45957.36331724537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45957.36331724537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45957.36331724537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45957.36331724537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45957.36331724537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45957.36331724537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45957.36331724537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45957.36331724537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45957.36331724537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45957.36331724537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45957.36331724537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45957.36331724537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45957.36331724537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45957.36331724537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45957.36331724537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45957.36331724537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45957.36331724537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45957.36331724537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45957.36331724537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45957.36331724537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45957.36331724537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45957.36331724537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45957.36331724537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45957.36331724537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45957.36331724537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45957.36331724537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45957.36331724537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45957.36331724537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45957.36331724537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45957.36331724537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45957.36331724537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45957.36331724537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45957.36331724537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45957.36331724537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45957.36331724537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45957.36331724537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45957.36331724537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45957.36331724537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45957.36331724537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45957.36331724537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45957.36331724537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45957.36331724537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45957.36331724537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45957.36331724537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45957.36331724537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45957.36331724537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45957.36331724537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45957.36331724537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45957.36331724537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45957.36331724537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45957.36331724537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45957.36331724537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45957.36331724537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45957.36331724537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45957.36331724537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45957.36331724537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45957.36331724537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45957.36331724537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45957.36331724537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45957.36331724537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45957.36331724537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45957.36331724537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45957.36331724537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45957.36331724537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45957.36331724537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45957.36331724537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45957.36331724537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45957.36331724537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45957.36331724537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45957.36331724537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45957.36331724537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45957.36331724537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45957.36331724537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45957.36331724537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45957.36331724537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45957.36331724537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45957.36331724537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45957.36331724537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45957.36331724537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45957.36331724537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45957.36331724537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45957.36331724537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45957.36331724537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45957.36331724537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45957.36331724537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45957.36331724537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45957.36331724537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45957.36331724537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45957.36331724537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45957.36331724537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45957.36331724537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45957.36331724537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45957.36331724537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45957.36331724537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45957.36331724537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45957.36331724537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45957.36331724537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45957.36331724537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45957.36331724537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45957.36331724537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45957.36331724537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45957.36331724537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45957.36331724537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45957.36331724537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45957.36331724537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45957.36331724537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45957.36331724537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45957.36331724537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45957.36331724537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45957.36331724537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45957.36331724537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45957.36331724537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45957.36331724537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45957.36331724537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45957.36331724537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45957.36331724537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45957.36331724537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45957.36331724537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45957.36331724537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45957.36331724537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45957.36331724537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45957.36331724537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45957.36331724537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45957.36331724537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45957.36331724537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45957.36331724537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45957.36331724537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45957.36331724537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45957.36331724537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45957.36331724537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45957.36331724537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45957.36331724537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45957.36331724537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45957.36331724537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45957.36331724537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45957.36331724537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45957.36331724537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45957.36331724537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45957.36331724537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45957.36331724537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45957.36331724537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45957.36331724537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45957.36331724537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45957.36331724537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45957.36331724537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45957.36331724537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45957.36331724537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45957.36331724537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45957.36331724537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45957.36331724537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45957.36331724537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45957.36331724537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45957.36331724537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45957.36331724537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45957.36331724537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45957.36331724537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45957.36331724537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45957.36331724537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45957.36331724537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45957.36331724537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45957.36331724537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45957.36331724537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45957.36331724537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45957.36331724537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45957.36331724537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45957.36331724537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45957.36331724537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45957.36331724537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45957.36331724537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45957.36331724537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45957.36331724537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45957.36331724537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45957.36331724537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45957.36331724537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45957.36331724537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45957.36331724537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45957.36331724537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45957.36331724537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45957.36331724537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45957.36331724537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45957.36331724537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45957.36331724537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45957.36331724537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45957.36331724537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45957.36331724537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45957.36331724537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45957.36331724537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45957.36331724537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45957.36331724537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45957.36331724537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45957.36331724537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45957.36331724537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45957.36331724537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45957.36331724537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45957.36331724537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45957.36331724537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45957.36331724537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45957.36331724537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45957.36331724537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45957.36331724537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45957.36331724537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45957.36331724537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45957.36331724537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45957.36331724537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45957.36331724537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45957.36331724537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45957.36331724537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45957.36331724537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45957.36331724537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45957.36331724537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45957.36331724537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45957.36331724537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45957.36331724537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45957.36331724537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45957.36331724537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45957.36331724537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45957.36331724537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45957.36331724537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45957.36331724537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45957.36331724537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45957.36331724537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45957.36331724537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45957.36331724537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45957.36331724537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45957.36331724537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45957.36331724537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45957.36331724537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45957.36331724537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45957.36331724537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45957.36331724537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45957.36331724537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45957.36331724537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45957.36331724537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45957.36331724537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45957.36331724537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45957.36331724537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45957.36331724537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45957.36331724537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45957.36331724537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45957.36331724537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45957.36331724537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45957.36331724537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45957.36331724537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45957.36331724537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45957.36331724537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45957.36331724537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45957.36331724537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45957.36331724537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45957.36331724537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45957.36331724537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45957.36331724537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45957.36331724537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45957.36331724537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45957.36331724537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45957.36331724537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45957.36331724537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45957.36331724537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45957.36331724537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45957.36331724537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45957.36331724537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45957.36331724537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45957.36331724537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45957.36331724537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45957.36331724537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45957.36331724537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45957.36331724537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45957.36331724537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45957.36331724537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45957.36331724537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45957.36331724537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45957.36331724537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45957.36331724537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45957.36331724537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45957.36331724537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45957.36331724537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45957.36331724537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45957.36331724537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45957.36331724537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45957.36331724537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45957.36331724537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45957.36331724537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45957.36331724537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45957.36331724537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45957.36331724537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45957.36331724537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45957.36331724537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45957.36331724537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45957.36331724537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45957.36331724537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45957.36331724537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45957.36331724537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45957.36331724537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45957.36331724537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45957.36331724537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45957.36331724537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45957.36331724537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45957.36331724537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45957.36331724537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45957.36331724537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45957.36331724537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45957.36331724537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45957.36331724537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45957.36331724537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45957.36331724537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45957.36331724537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45957.36331724537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45957.36331724537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45957.36331724537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45957.36331724537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45957.36331724537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45957.36331724537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45957.36331724537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45957.36331724537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45957.36331724537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45957.36331724537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45957.36331724537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45957.36331724537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45957.36331724537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45957.36331724537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45957.36331724537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45957.36331724537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45957.36331724537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45957.36331724537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45957.36331724537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45957.36331724537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45957.36331724537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45957.36331724537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45957.36331724537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45957.36331724537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45957.36331724537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45957.36331724537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45957.36331724537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45957.36331724537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45957.36331724537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45957.36331724537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45957.36331724537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45957.36331724537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45957.36331724537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45957.36331724537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45957.36331724537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45957.36331724537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45957.36331724537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45957.36331724537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45957.36331724537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45957.36331724537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45957.36331724537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45957.36331724537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45957.36331724537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45957.36331724537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45957.36331724537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45957.36331724537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45957.36331724537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45957.36331724537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45957.36331724537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45957.36331724537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45957.36331724537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45957.36331724537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45957.36331724537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45957.36331724537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45957.36331724537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45957.36331724537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45957.36331724537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45957.36331724537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45957.36331724537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45957.36331724537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45957.36331724537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45957.36331724537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45957.36331724537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45957.36331724537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45957.36331724537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45957.36331724537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45957.36331724537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45957.36331724537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45957.36331724537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45957.36331724537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45957.36331724537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45957.36331724537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45957.36331724537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45957.36331724537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45957.36331724537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45957.36331724537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45957.36331724537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45957.36331724537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45957.36331724537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45957.36331724537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45957.36331724537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45957.36331724537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45957.36331724537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45957.36331724537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45957.36331724537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45957.36331724537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45957.36331724537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45957.36331724537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45957.36331724537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45957.36331724537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45957.36331724537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45957.36331724537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45957.36331724537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45957.36331724537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45957.36331724537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45957.36331724537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45957.36331724537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45957.36331724537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45957.36331724537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45957.36331724537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45957.36331724537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45957.36331724537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45957.36331724537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45957.36331724537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45957.36331724537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45957.36331724537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45957.36331724537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45957.36331724537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45957.36331724537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45957.36331724537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45957.36331724537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45957.36331724537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45957.36331724537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45957.36331724537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45957.36331724537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45957.36331724537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45957.36331724537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45957.36331724537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45957.36331724537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45957.36331724537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45957.36331724537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45957.36331724537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45957.36331724537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45957.36331724537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45957.36331724537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45957.36331724537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45957.36331724537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45957.36331724537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45957.36331724537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45957.36331724537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45957.36331724537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45957.36331724537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45957.36331724537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45957.36331724537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45957.36331724537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45957.36331724537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45957.36331724537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45957.36331724537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45957.36331724537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45957.36331724537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45957.36331724537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45957.36331724537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45957.36331724537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45957.36331724537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45957.36331724537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45957.36331724537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45957.36331724537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45957.36331724537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45957.36331724537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45957.36331724537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45957.36331724537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45957.36331724537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45957.36331724537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45957.36331724537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45957.36331724537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45957.36331724537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45957.36331724537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45957.36331724537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45957.36331724537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45957.36331724537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45957.36331724537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45957.36331724537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45957.36331724537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45957.36331724537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45957.36331724537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45957.36331724537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45957.36331724537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45957.36331724537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45957.36331724537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45957.36331724537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45957.36331724537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45957.36331724537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45957.36331724537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45957.36331724537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45957.36331724537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45957.36331724537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45957.36331724537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45957.36331724537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45957.36331724537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45957.36331724537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45957.36331724537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45957.36331724537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45957.36331724537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45957.36331724537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45957.36331724537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45957.36331724537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45957.36331724537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45957.36331724537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45957.36331724537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45957.36331724537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45957.36331724537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45957.36331724537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45957.36331724537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45957.36331724537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45957.36331724537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45957.36331724537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45957.36331724537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45957.36331724537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45957.36331724537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45957.36331724537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45957.36331724537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45957.36331724537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45957.36331724537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45957.36331724537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45957.36331724537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45957.36331724537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45957.36331724537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45957.36331724537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45957.36331724537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45957.36331724537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45957.36331724537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45957.36331724537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45957.36331724537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45957.36331724537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45957.36331724537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45957.36331724537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45957.36331724537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45957.36331724537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45957.36331724537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45957.36331724537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45957.36331724537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45957.36331724537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45957.36331724537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45957.36331724537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45957.36331724537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6"/>
  <sheetViews>
    <sheetView tabSelected="1" workbookViewId="0">
      <selection activeCell="D13" sqref="D1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253.88259953703528</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3.7285950231453171</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39089</v>
      </c>
      <c r="E4" s="98" t="s">
        <v>38998</v>
      </c>
      <c r="F4" s="123">
        <v>45957.25277777778</v>
      </c>
      <c r="G4" s="124">
        <f ca="1">IFERROR(NOW()-F4,"")</f>
        <v>0.11053946759056998</v>
      </c>
      <c r="H4" s="123">
        <v>45957.246539351851</v>
      </c>
      <c r="I4" s="119" t="str">
        <f>IFERROR(VLOOKUP(D4,DB!A:F,6,0),"")</f>
        <v>Generator-SG</v>
      </c>
      <c r="J4" s="119" t="str">
        <f>IFERROR(VLOOKUP(D4,DB!A:G,7,0),"")</f>
        <v>No BB Shifted</v>
      </c>
      <c r="K4" s="125" t="s">
        <v>39090</v>
      </c>
      <c r="L4" s="121" t="str">
        <f>IFERROR(VLOOKUP(D4,DB!A:I,9,0),"")</f>
        <v>Latis</v>
      </c>
    </row>
    <row r="5" spans="1:16" ht="15" customHeight="1">
      <c r="A5" s="119"/>
      <c r="B5" s="119" t="str">
        <f>IFERROR(VLOOKUP(D5,DB!A:K,11,0),"")</f>
        <v/>
      </c>
      <c r="C5" s="120"/>
      <c r="D5" s="94"/>
      <c r="E5" s="98"/>
      <c r="F5" s="123"/>
      <c r="G5" s="124">
        <f ca="1">IFERROR(NOW()-F5,"")</f>
        <v>45957.36331724537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45957.36331724537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45957.36331724537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45957.36331724537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45957.36331724537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45957.36331724537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45957.36331724537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45957.36331724537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45957.36331724537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45957.36331724537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45957.36331724537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45957.36331724537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45957.36331724537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45957.36331724537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45957.36331724537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45957.36331724537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45957.36331724537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45957.36331724537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45957.36331724537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45957.36331724537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45957.36331724537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45957.36331724537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45957.36331724537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45957.36331724537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45957.36331724537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45957.36331724537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45957.36331724537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45957.36331724537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45957.36331724537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45957.36331724537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45957.36331724537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45957.36331724537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45957.36331724537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45957.36331724537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45957.36331724537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45957.36331724537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45957.36331724537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45957.36331724537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45957.36331724537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45957.36331724537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45957.36331724537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45957.36331724537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45957.36331724537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45957.36331724537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45957.36331724537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45957.36331724537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45957.36331724537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45957.36331724537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45957.36331724537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45957.36331724537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45957.36331724537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45957.36331724537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45957.36331724537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45957.36331724537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45957.36331724537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45957.36331724537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45957.36331724537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45957.36331724537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45957.36331724537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45957.36331724537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45957.36331724537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45957.36331724537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45957.36331724537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45957.36331724537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45957.36331724537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45957.36331724537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45957.36331724537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45957.36331724537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45957.36331724537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45957.36331724537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45957.36331724537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45957.36331724537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45957.36331724537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45957.36331724537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45957.36331724537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45957.36331724537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45957.36331724537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45957.36331724537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45957.36331724537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45957.36331724537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45957.36331724537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45957.36331724537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45957.36331724537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45957.36331724537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45957.36331724537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45957.36331724537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45957.36331724537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45957.36331724537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45957.36331724537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45957.36331724537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45957.36331724537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45957.36331724537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45957.36331724537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45957.36331724537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45957.36331724537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45957.36331724537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45957.36331724537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45957.36331724537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45957.36331724537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45957.36331724537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45957.36331724537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45957.36331724537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45957.36331724537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45957.36331724537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45957.36331724537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45957.36331724537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45957.36331724537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45957.36331724537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45957.36331724537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45957.36331724537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45957.36331724537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45957.36331724537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45957.36331724537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45957.36331724537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45957.36331724537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45957.36331724537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45957.36331724537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45957.36331724537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45957.36331724537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45957.36331724537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45957.36331724537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45957.36331724537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45957.36331724537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45957.36331724537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45957.36331724537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45957.36331724537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45957.36331724537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45957.36331724537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45957.36331724537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45957.36331724537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45957.36331724537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45957.36331724537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45957.36331724537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45957.36331724537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45957.36331724537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45957.36331724537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45957.36331724537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45957.36331724537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45957.36331724537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45957.36331724537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45957.36331724537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45957.36331724537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45957.36331724537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45957.36331724537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45957.36331724537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45957.36331724537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45957.36331724537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45957.36331724537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45957.36331724537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45957.36331724537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45957.36331724537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45957.36331724537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45957.36331724537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45957.36331724537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45957.36331724537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45957.36331724537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45957.36331724537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45957.36331724537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45957.36331724537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45957.36331724537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45957.36331724537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45957.36331724537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45957.36331724537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45957.36331724537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45957.36331724537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45957.36331724537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45957.36331724537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45957.36331724537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45957.36331724537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45957.36331724537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45957.36331724537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45957.36331724537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45957.36331724537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45957.36331724537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45957.36331724537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45957.36331724537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45957.36331724537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45957.36331724537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45957.36331724537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45957.36331724537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45957.36331724537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45957.36331724537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45957.36331724537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45957.36331724537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45957.36331724537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45957.36331724537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45957.36331724537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45957.36331724537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45957.36331724537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45957.36331724537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45957.36331724537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45957.36331724537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45957.36331724537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45957.36331724537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45957.36331724537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45957.36331724537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45957.36331724537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45957.36331724537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45957.36331724537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45957.36331724537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45957.36331724537</v>
      </c>
      <c r="H205" s="123"/>
      <c r="I205" s="119" t="str">
        <f>IFERROR(VLOOKUP(D205,DB!A:F,6,0),"")</f>
        <v/>
      </c>
      <c r="J205" s="119" t="str">
        <f>IFERROR(VLOOKUP(D205,DB!A:G,7,0),"")</f>
        <v/>
      </c>
      <c r="K205" s="125"/>
      <c r="L205" s="121" t="str">
        <f>IFERROR(VLOOKUP(D205,DB!A:I,9,0),"")</f>
        <v/>
      </c>
    </row>
    <row r="206" spans="1:12" ht="15" customHeight="1">
      <c r="A206" s="126"/>
      <c r="B206" s="126" t="str">
        <f>IFERROR(VLOOKUP(D206,DB!A:K,11,0),"")</f>
        <v/>
      </c>
      <c r="C206" s="127"/>
      <c r="D206" s="128"/>
      <c r="E206" s="129"/>
      <c r="F206" s="130"/>
      <c r="G206" s="131">
        <f ca="1">IFERROR(NOW()-F206,"")</f>
        <v>45957.36331724537</v>
      </c>
      <c r="H206" s="130"/>
      <c r="I206" s="126" t="str">
        <f>IFERROR(VLOOKUP(D206,DB!A:F,6,0),"")</f>
        <v/>
      </c>
      <c r="J206" s="126" t="str">
        <f>IFERROR(VLOOKUP(D206,DB!A:G,7,0),"")</f>
        <v/>
      </c>
      <c r="K206" s="132"/>
      <c r="L206" s="128" t="str">
        <f>IFERROR(VLOOKUP(D206,DB!A:I,9,0),"")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65.531256944443157</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39079</v>
      </c>
      <c r="F3" s="38">
        <v>45926.188877314817</v>
      </c>
      <c r="G3" s="144">
        <f t="shared" ref="G3" ca="1" si="0">IFERROR(NOW()-F3,"")</f>
        <v>31.174439814814832</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39079</v>
      </c>
      <c r="F4" s="153">
        <v>45948.661111111112</v>
      </c>
      <c r="G4" s="154">
        <f ca="1">IFERROR(NOW()-F4,"")</f>
        <v>8.7022060185190639</v>
      </c>
      <c r="H4" s="153">
        <v>45948.661111111112</v>
      </c>
      <c r="I4" s="152" t="str">
        <f>IFERROR(VLOOKUP(D4,DB!A:F,6,0),"")</f>
        <v>SCECO</v>
      </c>
      <c r="J4" s="152" t="str">
        <f>IFERROR(VLOOKUP(D4,DB!A:G,7,0),"")</f>
        <v>Dead</v>
      </c>
      <c r="K4" s="152" t="s">
        <v>39096</v>
      </c>
      <c r="L4" s="152" t="str">
        <f>IFERROR(VLOOKUP(D4,DB!A:I,9,0),"")</f>
        <v>Latis</v>
      </c>
    </row>
    <row r="5" spans="1:13" ht="15">
      <c r="A5" s="152" t="s">
        <v>39097</v>
      </c>
      <c r="B5" s="152" t="str">
        <f>IFERROR(VLOOKUP(D5,DB!A:K,11,0),"")</f>
        <v>R5</v>
      </c>
      <c r="C5" s="152">
        <v>1</v>
      </c>
      <c r="D5" s="152" t="s">
        <v>38296</v>
      </c>
      <c r="E5" s="152" t="s">
        <v>38998</v>
      </c>
      <c r="F5" s="153">
        <v>45957.349548611113</v>
      </c>
      <c r="G5" s="154">
        <f ca="1">IFERROR(NOW()-F5,"")</f>
        <v>1.3768518518190831E-2</v>
      </c>
      <c r="H5" s="153">
        <v>45957.343298611115</v>
      </c>
      <c r="I5" s="152" t="str">
        <f>IFERROR(VLOOKUP(D5,DB!A:F,6,0),"")</f>
        <v>SCECO</v>
      </c>
      <c r="J5" s="152" t="str">
        <f>IFERROR(VLOOKUP(D5,DB!A:G,7,0),"")</f>
        <v>Haj Removal</v>
      </c>
      <c r="K5" s="152" t="s">
        <v>39098</v>
      </c>
      <c r="L5" s="152" t="str">
        <f>IFERROR(VLOOKUP(D5,DB!A:I,9,0),"")</f>
        <v>Latis</v>
      </c>
    </row>
    <row r="6" spans="1:13" ht="15">
      <c r="A6" s="152"/>
      <c r="B6" s="152" t="str">
        <f>IFERROR(VLOOKUP(D6,DB!A:K,11,0),"")</f>
        <v/>
      </c>
      <c r="C6" s="152"/>
      <c r="D6" s="152"/>
      <c r="E6" s="152"/>
      <c r="F6" s="153"/>
      <c r="G6" s="154">
        <f ca="1">IFERROR(NOW()-F6,"")</f>
        <v>45957.363317129631</v>
      </c>
      <c r="H6" s="153"/>
      <c r="I6" s="152" t="str">
        <f>IFERROR(VLOOKUP(D6,DB!A:F,6,0),"")</f>
        <v/>
      </c>
      <c r="J6" s="152" t="str">
        <f>IFERROR(VLOOKUP(D6,DB!A:G,7,0),"")</f>
        <v/>
      </c>
      <c r="K6" s="152"/>
      <c r="L6" s="152" t="str">
        <f>IFERROR(VLOOKUP(D6,DB!A:I,9,0),"")</f>
        <v/>
      </c>
    </row>
    <row r="7" spans="1:13" ht="15">
      <c r="A7" s="152"/>
      <c r="B7" s="152"/>
      <c r="C7" s="152"/>
      <c r="D7" s="170"/>
      <c r="E7" s="152"/>
      <c r="F7" s="153"/>
      <c r="G7" s="154">
        <f ca="1">IFERROR(NOW()-F7,"")</f>
        <v>45957.363317129631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45957.363317129631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45957.363317129631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45957.363317129631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45957.363317129631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45957.363317129631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45957.363317129631</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45957.363317129631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45957.363317129631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45957.363317129631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45957.363317129631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45957.363317129631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45957.363317129631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45957.363317129631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45957.363317129631</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45957.363317129631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45957.363317129631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45957.363317129631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45957.363317129631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45957.363317129631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45957.363317129631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45957.363317129631</v>
      </c>
      <c r="H28" s="153"/>
      <c r="I28" s="152" t="str">
        <f>IFERROR(VLOOKUP(D28,DB!A:F,6,0),"")</f>
        <v/>
      </c>
      <c r="J28" s="152" t="str">
        <f>IFERROR(VLOOKUP(D28,DB!A:G,7,0),"")</f>
        <v/>
      </c>
      <c r="K28" s="152"/>
      <c r="L28" s="152" t="str">
        <f>IFERROR(VLOOKUP(D28,DB!A:I,9,0),"")</f>
        <v/>
      </c>
    </row>
    <row r="29" spans="1:12" ht="15.75">
      <c r="A29" s="152"/>
      <c r="B29" s="152" t="str">
        <f>IFERROR(VLOOKUP(D29,DB!A:K,11,0),"")</f>
        <v/>
      </c>
      <c r="C29" s="152"/>
      <c r="D29" s="169"/>
      <c r="E29" s="152"/>
      <c r="F29" s="153"/>
      <c r="G29" s="154">
        <f ca="1">IFERROR(NOW()-F29,"")</f>
        <v>45957.363317129631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45957.363317129631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45957.363317129631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45957.363317129631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45957.363317129631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45957.363317129631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45957.363317129631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45957.363317129631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45957.363317129631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45957.363317129631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45957.363317129631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45957.363317129631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45957.363317129631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45957.363317129631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45957.363317129631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45957.363317129631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45957.363317129631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45957.363317129631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45957.363317129631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45957.363317129631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45957.363317129631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45957.363317129631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45957.363317129631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45957.363317129631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45957.363317129631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45957.363317129631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45957.363317129631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45957.363317129631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45957.363317129631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45957.363317129631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45957.363317129631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45957.363317129631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45957.363317129631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45957.363317129631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45957.363317129631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45957.363317129631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45957.363317129631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45957.363317129631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45957.363317129631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45957.363317129631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45957.363317129631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45957.363317129631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45957.363317129631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45957.363317129631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45957.363317129631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45957.363317129631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45957.363317129631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45957.363317129631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45957.363317129631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45957.363317129631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45957.363317129631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45957.363317129631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45957.363317129631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45957.363317129631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45957.363317129631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45957.363317129631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45957.363317129631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45957.363317129631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45957.363317129631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45957.363317129631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45957.363317129631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45957.363317129631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45957.363317129631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45957.363317129631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45957.363317129631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45957.363317129631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45957.363317129631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45957.363317129631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45957.363317129631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45957.363317129631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45957.363317129631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45957.363317129631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45957.363317129631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45957.363317129631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45957.363317129631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45957.363317129631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45957.363317129631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45957.363317129631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45957.363317129631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45957.363317129631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45957.363317129631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45957.363317129631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45957.363317129631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45957.363317129631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45957.363317129631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45957.363317129631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45957.363317129631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45957.363317129631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45957.363317129631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45957.363317129631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45957.363317129631</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45957.363317129631</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45957.363317129631</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45957.363317129631</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45957.363317129631</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45957.363317129631</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45957.363317129631</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45957.363317129631</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45957.363317129631</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45957.363317129631</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45957.363317129631</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45957.363317129631</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45957.363317129631</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45957.363317129631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45957.363317129631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45957.363317129631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45957.363317129631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45957.363317129631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45957.363317129631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45957.363317129631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45957.363317129631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45957.363317129631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45957.363317129631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45957.363317129631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45957.363317129631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45957.363317129631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45957.363317129631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45957.363317129631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45957.363317129631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45957.363317129631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45957.363317129631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45957.363317129631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45957.363317129631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45957.363317129631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45957.363317129631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45957.363317129631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45957.363317129631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45957.363317129631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45957.363317129631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45957.363317129631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45957.363317129631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45957.363317129631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45957.363317129631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45957.363317129631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45957.363317129631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45957.363317129631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45957.363317129631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45957.363317129631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45957.363317129631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45957.363317129631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45957.363317129631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45957.363317129631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45957.363317129631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45957.363317129631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45957.363317129631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45957.363317129631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45957.363317129631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45957.363317129631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45957.363317129631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45957.363317129631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45957.363317129631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45957.363317129631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45957.363317129631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45957.363317129631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45957.363317129631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45957.363317129631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45957.363317129631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45957.363317129631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45957.363317129631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45957.363317129631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45957.363317129631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45957.363317129631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45957.363317129631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45957.363317129631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45957.363317129631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45957.363317129631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45957.363317129631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45957.363317129631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45957.363317129631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45957.363317129631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45957.363317129631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45957.363317129631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45957.363317129631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45957.363317129631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45957.363317129631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45957.363317129631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45957.363317129631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45957.363317129631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45957.363317129631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45957.363317129631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45957.363317129631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45957.363317129631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45957.363317129631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45957.363317129631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45957.363317129631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45957.363317129631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45957.363317129631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45957.363317129631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45957.363317129631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45957.363317129631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45957.363317129631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45957.363317129631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45957.363317129631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45957.363317129631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45957.363317129631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45957.363317129631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45957.363317129631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45957.363317129631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45957.363317129631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45957.363317129631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45957.363317129631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45957.363317129631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45957.363317129631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45957.363317129631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45957.363317129631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45957.363317129631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45957.363317129631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45957.363317129631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45957.363317129631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45957.363317129631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45957.363317129631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45957.363317129631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45957.363317129631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45957.363317129631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45957.363317129631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45957.363317129631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45957.363317129631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45957.363317129631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45957.363317129631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45957.363317129631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45957.363317129631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45957.363317129631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45957.363317129631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45957.363317129631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45957.363317129631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45957.363317129631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45957.363317129631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45957.363317129631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45957.363317129631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45957.363317129631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45957.363317129631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45957.363317129631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45957.363317129631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45957.363317129631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45957.363317129631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45957.363317129631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45957.363317129631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45957.363317129631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45957.363317129631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45957.363317129631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45957.363317129631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45957.363317129631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45957.363317129631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45957.363317129631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45957.363317129631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45957.363317129631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45957.363317129631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45957.363317129631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45957.363317129631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45957.363317129631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45957.363317129631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45957.363317129631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45957.363317129631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45957.363317129631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45957.363317129631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45957.363317129631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45957.363317129631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45957.363317129631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45957.363317129631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45957.363317129631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45957.363317129631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45957.363317129631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45957.363317129631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45957.363317129631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45957.363317129631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45957.363317129631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45957.363317129631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45957.363317129631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45957.363317129631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45957.363317129631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45957.363317129631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45957.363317129631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45957.363317129631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45957.363317129631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45957.363317129631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45957.363317129631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45957.363317129631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45957.363317129631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45957.363317129631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45957.363317129631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45957.363317129631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45957.363317129631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45957.363317129631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45957.363317129631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45957.363317129631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45957.363317129631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45957.363317129631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45957.363317129631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45957.363317129631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45957.363317129631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45957.363317129631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45957.363317129631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45957.363317129631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45957.363317129631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45957.363317129631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45957.363317129631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45957.363317129631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45957.363317129631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45957.363317129631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45957.363317129631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45957.363317129631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45957.363317129631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45957.363317129631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45957.363317129631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45957.363317129631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45957.363317129631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45957.363317129631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45957.363317129631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45957.363317129631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45957.363317129631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45957.363317129631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45957.363317129631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45957.363317129631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45957.363317129631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45957.363317129631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45957.363317129631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45957.363317129631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45957.363317129631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45957.363317129631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45957.363317129631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45957.363317129631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45957.363317129631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45957.363317129631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45957.363317129631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45957.363317129631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45957.363317129631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45957.363317129631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45957.363317129631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45957.363317129631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45957.363317129631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45957.363317129631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45957.363317129631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45957.363317129631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45957.363317129631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45957.363317129631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45957.363317129631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45957.363317129631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45957.363317129631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45957.363317129631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45957.363317129631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45957.363317129631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45957.363317129631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45957.363317129631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45957.363317129631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45957.363317129631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45957.363317129631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45957.363317129631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45957.363317129631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45957.363317129631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45957.363317129631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45957.363317129631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45957.363317129631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45957.363317129631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45957.363317129631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45957.363317129631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45957.363317129631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45957.363317129631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45957.363317129631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45957.363317129631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45957.363317129631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45957.363317129631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45957.363317129631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45957.363317129631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45957.363317129631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45957.363317129631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45957.363317129631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45957.363317129631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45957.363317129631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45957.363317129631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45957.363317129631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45957.363317129631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45957.363317129631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45957.363317129631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45957.363317129631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45957.363317129631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45957.363317129631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45957.363317129631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45957.363317129631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45957.363317129631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45957.363317129631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45957.363317129631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45957.363317129631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45957.363317129631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45957.363317129631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45957.363317129631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45957.363317129631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45957.363317129631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45957.363317129631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45957.363317129631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45957.363317129631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45957.363317129631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45957.363317129631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45957.363317129631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45957.363317129631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45957.363317129631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45957.363317129631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45957.363317129631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45957.363317129631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45957.363317129631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45957.363317129631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45957.363317129631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45957.363317129631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45957.363317129631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45957.363317129631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45957.363317129631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45957.363317129631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45957.363317129631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45957.363317129631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45957.363317129631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45957.363317129631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45957.363317129631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45957.363317129631</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45957.363317129631</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45957.363317129631</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45957.363317129631</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45957.363317129631</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45957.363317129631</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45957.363317129631</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45957.363317129631</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45957.363317129631</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45957.363317129631</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45957.363317129631</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45957.363317129631</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45957.363317129631</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9" ht="15"/>
    <row r="1300" ht="15"/>
    <row r="1301" ht="15"/>
    <row r="1302" ht="15"/>
    <row r="1303"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5"/>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45957.363317129631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45957.363317129631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45957.363317129631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45957.363317129631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45957.363317129631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45957.363317129631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45957.363317129631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45957.363317129631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45957.363317129631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45957.363317129631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45957.363317129631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45957.363317129631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45957.363317129631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45957.363317129631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45957.363317129631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45957.363317129631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45957.363317129631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45957.363317129631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45957.363317129631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45957.363317129631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45957.363317129631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45957.363317129631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45957.363317129631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45957.363317129631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45957.363317129631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45957.363317129631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45957.363317129631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45957.363317129631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45957.363317129631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45957.363317129631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45957.363317129631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45957.363317129631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45957.363317129631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45957.363317129631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45957.363317129631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45957.363317129631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45957.363317129631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45957.363317129631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45957.363317129631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45957.363317129631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45957.363317129631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45957.363317129631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45957.363317129631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45957.363317129631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45957.363317129631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45957.363317129631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45957.363317129631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45957.363317129631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45957.363317129631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45957.363317129631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45957.363317129631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45957.363317129631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45957.363317129631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45957.363317129631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45957.363317129631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45957.363317129631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45957.363317129631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45957.363317129631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45957.363317129631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45957.363317129631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45957.363317129631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45957.363317129631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45957.363317129631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45957.363317129631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45957.363317129631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45957.363317129631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45957.363317129631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45957.363317129631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45957.363317129631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45957.363317129631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45957.363317129631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45957.363317129631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45957.363317129631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45957.363317129631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45957.363317129631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45957.363317129631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45957.363317129631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45957.363317129631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45957.363317129631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45957.363317129631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45957.363317129631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45957.363317129631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45957.363317129631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45957.363317129631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45957.363317129631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45957.363317129631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45957.363317129631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45957.363317129631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45957.363317129631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45957.363317129631</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45957.363317129631</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45957.363317129631</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45957.363317129631</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45957.363317129631</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45957.363317129631</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45957.363317129631</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45957.363317129631</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45957.363317129631</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45957.363317129631</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45957.363317129631</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45957.363317129631</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45957.363317129631</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45957.363317129631</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45957.363317129631</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45957.363317129631</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45957.363317129631</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45957.363317129631</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45957.363317129631</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45957.363317129631</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45957.363317129631</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45957.363317129631</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45957.363317129631</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45957.363317129631</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45957.363317129631</v>
      </c>
      <c r="H115" s="107"/>
      <c r="I115" s="103" t="str">
        <f>IFERROR(VLOOKUP(D115,DB!A:F,6,0),"")</f>
        <v/>
      </c>
      <c r="J115" s="102" t="str">
        <f>IFERROR(VLOOKUP(D115,DB!A:G,7,0),"")</f>
        <v/>
      </c>
      <c r="K115" s="108"/>
      <c r="L115" s="109" t="str">
        <f>IFERROR(VLOOKUP(D115,DB!A:I,9,0),"")</f>
        <v/>
      </c>
    </row>
  </sheetData>
  <dataValidations count="2">
    <dataValidation allowBlank="1" showInputMessage="1" showErrorMessage="1" sqref="E1" xr:uid="{380493DB-286A-4683-AF55-C78F04945A49}"/>
    <dataValidation type="list" allowBlank="1" showInputMessage="1" showErrorMessage="1" sqref="E2:E11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2025-10-27T05:45:01Z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