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45" documentId="13_ncr:1_{F6CB121F-512D-4AA6-A0C1-0FB36C537598}" xr6:coauthVersionLast="47" xr6:coauthVersionMax="47" xr10:uidLastSave="{5167C9EC-CB17-44A0-9E40-751F4E5657C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<sst xmlns="http://schemas.openxmlformats.org/spreadsheetml/2006/main" count="180315" uniqueCount="39127">
  <si>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</si>
  <si>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</si>
  <si>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</si>
  <si>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</si>
  <si>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</si>
  <si>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</si>
  <si>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</si>
  <si>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</si>
  <si>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</si>
  <si>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</si>
  <si>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</si>
  <si>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</si>
  <si>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</si>
  <si>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</si>
  <si>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</si>
  <si>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</si>
  <si>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</si>
  <si>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</si>
  <si>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</si>
  <si>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</si>
  <si>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</si>
  <si>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</si>
  <si>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</si>
  <si>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</si>
  <si>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</si>
  <si>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</si>
  <si>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</si>
  <si>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</si>
  <si>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</si>
  <si>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</si>
  <si>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</si>
  <si>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</si>
  <si>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</si>
  <si>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</si>
  <si>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</si>
  <si>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</si>
  <si>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</si>
  <si>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</si>
  <si>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</si>
  <si>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</si>
  <si>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</si>
  <si>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</si>
  <si>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</si>
  <si>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</si>
  <si>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</si>
  <si>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</si>
  <si>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</si>
  <si>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</si>
  <si>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</si>
  <si>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</si>
  <si>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</si>
  <si>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</si>
  <si>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</si>
  <si>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</si>
  <si>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</si>
  <si>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</si>
  <si>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</si>
  <si>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</si>
  <si>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</si>
  <si>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</si>
  <si>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</si>
  <si>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</si>
  <si>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</si>
  <si>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</si>
  <si>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</si>
  <si>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</si>
  <si>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</si>
  <si>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</si>
  <si>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</si>
  <si>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</si>
  <si>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</si>
  <si>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</si>
  <si>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</si>
  <si>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</si>
  <si>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</si>
  <si>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</si>
  <si>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</si>
  <si>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</si>
  <si>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</si>
  <si>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</si>
  <si>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</si>
  <si>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</si>
  <si>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</si>
  <si>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</si>
  <si>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</si>
  <si>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</si>
  <si>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</si>
  <si>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</si>
  <si>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</si>
  <si>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</si>
  <si>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</si>
  <si>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</si>
  <si>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</si>
  <si>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</si>
  <si>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</si>
  <si>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</si>
  <si>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</si>
  <si>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</si>
  <si>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</si>
  <si>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</si>
  <si>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</si>
  <si>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</si>
  <si>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</si>
  <si>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</si>
  <si>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</si>
  <si>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</si>
  <si>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</si>
  <si>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</si>
  <si>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</si>
  <si>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</si>
  <si>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</si>
  <si>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</si>
  <si>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</si>
  <si>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</si>
  <si>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</si>
  <si>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</si>
  <si>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</si>
  <si>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</si>
  <si>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</si>
  <si>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</si>
  <si>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</si>
  <si>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</si>
  <si>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</si>
  <si>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</si>
  <si>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</si>
  <si>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</si>
  <si>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</si>
  <si>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</si>
  <si>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</si>
  <si>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</si>
  <si>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</si>
  <si>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</si>
  <si>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</si>
  <si>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</si>
  <si>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</si>
  <si>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</si>
  <si>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</si>
  <si>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</si>
  <si>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</si>
  <si>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</si>
  <si>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</si>
  <si>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</si>
  <si>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</si>
  <si>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</si>
  <si>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</si>
  <si>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</si>
  <si>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</si>
  <si>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</si>
  <si>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</si>
  <si>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</si>
  <si>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</si>
  <si>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</si>
  <si>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</si>
  <si>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</si>
  <si>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</si>
  <si>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</si>
  <si>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</si>
  <si>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</si>
  <si>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</si>
  <si>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</si>
  <si>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</si>
  <si>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</si>
  <si>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</si>
  <si>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</si>
  <si>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</si>
  <si>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</si>
  <si>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</si>
  <si>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</si>
  <si>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</si>
  <si>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</si>
  <si>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</si>
  <si>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</si>
  <si>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</si>
  <si>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</si>
  <si>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</si>
  <si>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</si>
  <si>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</si>
  <si>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</si>
  <si>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</si>
  <si>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</si>
  <si>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</si>
  <si>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</si>
  <si>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</si>
  <si>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</si>
  <si>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</si>
  <si>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</si>
  <si>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</si>
  <si>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</si>
  <si>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</si>
  <si>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</si>
  <si>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</si>
  <si>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</si>
  <si>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</si>
  <si>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</si>
  <si>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</si>
  <si>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</si>
  <si>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</si>
  <si>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</si>
  <si>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</si>
  <si>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</si>
  <si>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</si>
  <si>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</si>
  <si>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</si>
  <si>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</si>
  <si>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</si>
  <si>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</si>
  <si>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</si>
  <si>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</si>
  <si>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</si>
  <si>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</si>
  <si>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</si>
  <si>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</si>
  <si>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</si>
  <si>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</si>
  <si>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</si>
  <si>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</si>
  <si>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</si>
  <si>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</si>
  <si>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</si>
  <si>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</si>
  <si>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</si>
  <si>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</si>
  <si>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</si>
  <si>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</si>
  <si>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</si>
  <si>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</si>
  <si>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</si>
  <si>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</si>
  <si>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</si>
  <si>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</si>
  <si>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</si>
  <si>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</si>
  <si>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</si>
  <si>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</si>
  <si>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</si>
  <si>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</si>
  <si>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</si>
  <si>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</si>
  <si>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</si>
  <si>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</si>
  <si>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</si>
  <si>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</si>
  <si>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</si>
  <si>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</si>
  <si>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</si>
  <si>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</si>
  <si>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</si>
  <si>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</si>
  <si>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</si>
  <si>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</si>
  <si>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</si>
  <si>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</si>
  <si>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</si>
  <si>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</si>
  <si>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</si>
  <si>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</si>
  <si>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</si>
  <si>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</si>
  <si>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</si>
  <si>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</si>
  <si>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</si>
  <si>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</si>
  <si>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</si>
  <si>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</si>
  <si>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</si>
  <si>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</si>
  <si>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</si>
  <si>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</si>
  <si>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</si>
  <si>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</si>
  <si>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</si>
  <si>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</si>
  <si>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</si>
  <si>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</si>
  <si>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</si>
  <si>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</si>
  <si>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</si>
  <si>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</si>
  <si>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</si>
  <si>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</si>
  <si>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</si>
  <si>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</si>
  <si>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</si>
  <si>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</si>
  <si>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</si>
  <si>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</si>
  <si>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</si>
  <si>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</si>
  <si>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</si>
  <si>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</si>
  <si>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</si>
  <si>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</si>
  <si>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</si>
  <si>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</si>
  <si>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</si>
  <si>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</si>
  <si>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</si>
  <si>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</si>
  <si>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</si>
  <si>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</si>
  <si>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</si>
  <si>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</si>
  <si>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</si>
  <si>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</si>
  <si>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</si>
  <si>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</si>
  <si>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</si>
  <si>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</si>
  <si>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</si>
  <si>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</si>
  <si>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</si>
  <si>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</si>
  <si>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</si>
  <si>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</si>
  <si>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</si>
  <si>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</si>
  <si>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</si>
  <si>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</si>
  <si>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</si>
  <si>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</si>
  <si>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</si>
  <si>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</si>
  <si>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</si>
  <si>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</si>
  <si>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</si>
  <si>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</si>
  <si>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</si>
  <si>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</si>
  <si>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</si>
  <si>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</si>
  <si>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</si>
  <si>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</si>
  <si>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</si>
  <si>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</si>
  <si>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</si>
  <si>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</si>
  <si>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</si>
  <si>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</si>
  <si>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</si>
  <si>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</si>
  <si>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</si>
  <si>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</si>
  <si>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</si>
  <si>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</si>
  <si>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</si>
  <si>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</si>
  <si>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</si>
  <si>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</si>
  <si>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</si>
  <si>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</si>
  <si>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</si>
  <si>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</si>
  <si>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</si>
  <si>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</si>
  <si>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</si>
  <si>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</si>
  <si>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</si>
  <si>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</si>
  <si>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</si>
  <si>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</si>
  <si>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</si>
  <si>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</si>
  <si>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</si>
  <si>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</si>
  <si>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</si>
  <si>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</si>
  <si>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</si>
  <si>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</si>
  <si>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</si>
  <si>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</si>
  <si>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</si>
  <si>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</si>
  <si>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</si>
  <si>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</si>
  <si>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</si>
  <si>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</si>
  <si>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</si>
  <si>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</si>
  <si>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</si>
  <si>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</si>
  <si>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</si>
  <si>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</si>
  <si>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</si>
  <si>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</si>
  <si>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</si>
  <si>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</si>
  <si>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</si>
  <si>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</si>
  <si>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</si>
  <si>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</si>
  <si>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</si>
  <si>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</si>
  <si>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</si>
  <si>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</si>
  <si>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</si>
  <si>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</si>
  <si>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</si>
  <si>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</si>
  <si>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</si>
  <si>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</si>
  <si>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</si>
  <si>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</si>
  <si>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</si>
  <si>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</si>
  <si>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</si>
  <si>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</si>
  <si>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</si>
  <si>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</si>
  <si>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</si>
  <si>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</si>
  <si>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</si>
  <si>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</si>
  <si>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</si>
  <si>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</si>
  <si>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</si>
  <si>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</si>
  <si>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</si>
  <si>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</si>
  <si>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</si>
  <si>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</si>
  <si>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</si>
  <si>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</si>
  <si>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</si>
  <si>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</si>
  <si>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</si>
  <si>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</si>
  <si>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</si>
  <si>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</si>
  <si>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</si>
  <si>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</si>
  <si>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</si>
  <si>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</si>
  <si>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</si>
  <si>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</si>
  <si>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</si>
  <si>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</si>
  <si>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</si>
  <si>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</si>
  <si>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</si>
  <si>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</si>
  <si>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</si>
  <si>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</si>
  <si>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</si>
  <si>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</si>
  <si>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</si>
  <si>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</si>
  <si>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</si>
  <si>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</si>
  <si>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</si>
  <si>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</si>
  <si>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</si>
  <si>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</si>
  <si>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</si>
  <si>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</si>
  <si>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</si>
  <si>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</si>
  <si>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</si>
  <si>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</si>
  <si>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</si>
  <si>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</si>
  <si>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</si>
  <si>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</si>
  <si>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</si>
  <si>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</si>
  <si>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</si>
  <si>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</si>
  <si>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</si>
  <si>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</si>
  <si>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</si>
  <si>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</si>
  <si>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</si>
  <si>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</si>
  <si>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</si>
  <si>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</si>
  <si>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</si>
  <si>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</si>
  <si>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</si>
  <si>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</si>
  <si>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</si>
  <si>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</si>
  <si>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</si>
  <si>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</si>
  <si>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</si>
  <si>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</si>
  <si>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</si>
  <si>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</si>
  <si>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</si>
  <si>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</si>
  <si>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</si>
  <si>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</si>
  <si>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</si>
  <si>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</si>
  <si>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</si>
  <si>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</si>
  <si>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</si>
  <si>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</si>
  <si>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</si>
  <si>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</si>
  <si>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</si>
  <si>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</si>
  <si>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</si>
  <si>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</si>
  <si>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</si>
  <si>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</si>
  <si>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</si>
  <si>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</si>
  <si>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</si>
  <si>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</si>
  <si>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</si>
  <si>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</si>
  <si>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</si>
  <si>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</si>
  <si>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</si>
  <si>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</si>
  <si>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</si>
  <si>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</si>
  <si>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</si>
  <si>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</si>
  <si>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</si>
  <si>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</si>
  <si>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</si>
  <si>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</si>
  <si>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</si>
  <si>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</si>
  <si>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</si>
  <si>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</si>
  <si>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</si>
  <si>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</si>
  <si>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</si>
  <si>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</si>
  <si>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</si>
  <si>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</si>
  <si>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</si>
  <si>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</si>
  <si>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</si>
  <si>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</si>
  <si>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</si>
  <si>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</si>
  <si>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</si>
  <si>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</si>
  <si>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</si>
  <si>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</si>
  <si>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</si>
  <si>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</si>
  <si>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</si>
  <si>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</si>
  <si>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</si>
  <si>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</si>
  <si>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</si>
  <si>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</si>
  <si>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</si>
  <si>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</si>
  <si>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</si>
  <si>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</si>
  <si>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</si>
  <si>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</si>
  <si>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</si>
  <si>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</si>
  <si>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</si>
  <si>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</si>
  <si>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</si>
  <si>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</si>
  <si>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</si>
  <si>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</si>
  <si>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</si>
  <si>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</si>
  <si>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</si>
  <si>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</si>
  <si>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</si>
  <si>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</si>
  <si>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</si>
  <si>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</si>
  <si>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</si>
  <si>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</si>
  <si>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</si>
  <si>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</si>
  <si>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</si>
  <si>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</si>
  <si>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</si>
  <si>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</si>
  <si>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</si>
  <si>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</si>
  <si>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</si>
  <si>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</si>
  <si>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</si>
  <si>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</si>
  <si>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</si>
  <si>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</si>
  <si>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</si>
  <si>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</si>
  <si>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</si>
  <si>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</si>
  <si>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</si>
  <si>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</si>
  <si>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</si>
  <si>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</si>
  <si>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</si>
  <si>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</si>
  <si>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</si>
  <si>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</si>
  <si>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</si>
  <si>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</si>
  <si>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</si>
  <si>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</si>
  <si>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</si>
  <si>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</si>
  <si>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</si>
  <si>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</si>
  <si>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</si>
  <si>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</si>
  <si>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</si>
  <si>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</si>
  <si>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</si>
  <si>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</si>
  <si>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</si>
  <si>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</si>
  <si>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</si>
  <si>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</si>
  <si>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</si>
  <si>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</si>
  <si>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</si>
  <si>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</si>
  <si>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</si>
  <si>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</si>
  <si>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</si>
  <si>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</si>
  <si>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</si>
  <si>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</si>
  <si>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</si>
  <si>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</si>
  <si>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</si>
  <si>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</si>
  <si>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</si>
  <si>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</si>
  <si>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</si>
  <si>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</si>
  <si>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</si>
  <si>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</si>
  <si>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</si>
  <si>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</si>
  <si>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</si>
  <si>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</si>
  <si>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</si>
  <si>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</si>
  <si>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</si>
  <si>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</si>
  <si>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</si>
  <si>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</si>
  <si>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</si>
  <si>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</si>
  <si>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</si>
  <si>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</si>
  <si>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</si>
  <si>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</si>
  <si>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</si>
  <si>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</si>
  <si>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</si>
  <si>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</si>
  <si>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</si>
  <si>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</si>
  <si>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</si>
  <si>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</si>
  <si>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</si>
  <si>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</si>
  <si>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</si>
  <si>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</si>
  <si>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</si>
  <si>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</si>
  <si>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</si>
  <si>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</si>
  <si>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</si>
  <si>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</si>
  <si>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</si>
  <si>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</si>
  <si>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</si>
  <si>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</si>
  <si>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</si>
  <si>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</si>
  <si>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</si>
  <si>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</si>
  <si>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</si>
  <si>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</si>
  <si>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</si>
  <si>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</si>
  <si>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</si>
  <si>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</si>
  <si>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</si>
  <si>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</si>
  <si>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</si>
  <si>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</si>
  <si>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</si>
  <si>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</si>
  <si>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</si>
  <si>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</si>
  <si>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</si>
  <si>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</si>
  <si>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</si>
  <si>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</si>
  <si>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</si>
  <si>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</si>
  <si>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</si>
  <si>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</si>
  <si>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</si>
  <si>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</si>
  <si>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</si>
  <si>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</si>
  <si>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</si>
  <si>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</si>
  <si>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</si>
  <si>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</si>
  <si>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</si>
  <si>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</si>
  <si>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</si>
  <si>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</si>
  <si>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</si>
  <si>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</si>
  <si>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</si>
  <si>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</si>
  <si>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</si>
  <si>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</si>
  <si>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</si>
  <si>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</si>
  <si>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</si>
  <si>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</si>
  <si>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</si>
  <si>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</si>
  <si>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</si>
  <si>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</si>
  <si>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</si>
  <si>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</si>
  <si>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</si>
  <si>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</si>
  <si>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</si>
  <si>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</si>
  <si>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</si>
  <si>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</si>
  <si>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</si>
  <si>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</si>
  <si>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</si>
  <si>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</si>
  <si>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</si>
  <si>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</si>
  <si>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</si>
  <si>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</si>
  <si>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</si>
  <si>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</si>
  <si>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</si>
  <si>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</si>
  <si>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</si>
  <si>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</si>
  <si>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</si>
  <si>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</si>
  <si>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</si>
  <si>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</si>
  <si>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</si>
  <si>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</si>
  <si>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</si>
  <si>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</si>
  <si>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</si>
  <si>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</si>
  <si>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</si>
  <si>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</si>
  <si>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</si>
  <si>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</si>
  <si>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</si>
  <si>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</si>
  <si>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</si>
  <si>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</si>
  <si>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</si>
  <si>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</si>
  <si>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</si>
  <si>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</si>
  <si>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</si>
  <si>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</si>
  <si>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</si>
  <si>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</si>
  <si>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</si>
  <si>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</si>
  <si>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</si>
  <si>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</si>
  <si>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</si>
  <si>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</si>
  <si>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</si>
  <si>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</si>
  <si>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</si>
  <si>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</si>
  <si>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</si>
  <si>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</si>
  <si>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</si>
  <si>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</si>
  <si>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</si>
  <si>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</si>
  <si>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</si>
  <si>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</si>
  <si>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</si>
  <si>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</si>
  <si>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</si>
  <si>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</si>
  <si>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</si>
  <si>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</si>
  <si>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</si>
  <si>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</si>
  <si>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</si>
  <si>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</si>
  <si>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</si>
  <si>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</si>
  <si>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</si>
  <si>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</si>
  <si>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</si>
  <si>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</si>
  <si>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</si>
  <si>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</si>
  <si>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</si>
  <si>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</si>
  <si>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</si>
  <si>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</si>
  <si>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</si>
  <si>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</si>
  <si>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</si>
  <si>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</si>
  <si>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</si>
  <si>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</si>
  <si>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</si>
  <si>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</si>
  <si>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</si>
  <si>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</si>
  <si>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</si>
  <si>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</si>
  <si>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</si>
  <si>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</si>
  <si>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</si>
  <si>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</si>
  <si>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</si>
  <si>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</si>
  <si>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</si>
  <si>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</si>
  <si>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</si>
  <si>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</si>
  <si>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</si>
  <si>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</si>
  <si>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</si>
  <si>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</si>
  <si>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</si>
  <si>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</si>
  <si>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</si>
  <si>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</si>
  <si>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</si>
  <si>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</si>
  <si>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</si>
  <si>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</si>
  <si>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</si>
  <si>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</si>
  <si>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</si>
  <si>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</si>
  <si>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</si>
  <si>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</si>
  <si>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</si>
  <si>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</si>
  <si>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</si>
  <si>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</si>
  <si>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</si>
  <si>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</si>
  <si>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</si>
  <si>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</si>
  <si>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</si>
  <si>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</si>
  <si>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</si>
  <si>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</si>
  <si>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</si>
  <si>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</si>
  <si>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</si>
  <si>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</si>
  <si>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</si>
  <si>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</si>
  <si>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</si>
  <si>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</si>
  <si>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</si>
  <si>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</si>
  <si>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</si>
  <si>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</si>
  <si>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</si>
  <si>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</si>
  <si>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</si>
  <si>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</si>
  <si>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</si>
  <si>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</si>
  <si>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</si>
  <si>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</si>
  <si>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</si>
  <si>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</si>
  <si>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</si>
  <si>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</si>
  <si>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</si>
  <si>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</si>
  <si>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</si>
  <si>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</si>
  <si>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</si>
  <si>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</si>
  <si>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</si>
  <si>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</si>
  <si>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</si>
  <si>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</si>
  <si>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</si>
  <si>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</si>
  <si>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</si>
  <si>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</si>
  <si>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</si>
  <si>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</si>
  <si>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</si>
  <si>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</si>
  <si>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</si>
  <si>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</si>
  <si>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</si>
  <si>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</si>
  <si>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</si>
  <si>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</si>
  <si>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</si>
  <si>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</si>
  <si>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</si>
  <si>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</si>
  <si>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</si>
  <si>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</si>
  <si>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</si>
  <si>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</si>
  <si>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</si>
  <si>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</si>
  <si>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</si>
  <si>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</si>
  <si>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</si>
  <si>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</si>
  <si>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</si>
  <si>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</si>
  <si>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</si>
  <si>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</si>
  <si>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</si>
  <si>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</si>
  <si>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</si>
  <si>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</si>
  <si>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</si>
  <si>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</si>
  <si>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</si>
  <si>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</si>
  <si>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</si>
  <si>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</si>
  <si>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</si>
  <si>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</si>
  <si>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</si>
  <si>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</si>
  <si>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</si>
  <si>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</si>
  <si>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</si>
  <si>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</si>
  <si>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</si>
  <si>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</si>
  <si>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</si>
  <si>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</si>
  <si>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</si>
  <si>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</si>
  <si>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</si>
  <si>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</si>
  <si>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</si>
  <si>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</si>
  <si>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</si>
  <si>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</si>
  <si>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</si>
  <si>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</si>
  <si>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</si>
  <si>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</si>
  <si>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</si>
  <si>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</si>
  <si>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</si>
  <si>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</si>
  <si>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</si>
  <si>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</si>
  <si>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</si>
  <si>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</si>
  <si>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</si>
  <si>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</si>
  <si>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</si>
  <si>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</si>
  <si>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</si>
  <si>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</si>
  <si>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</si>
  <si>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</si>
  <si>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</si>
  <si>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</si>
  <si>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</si>
  <si>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</si>
  <si>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</si>
  <si>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</si>
  <si>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</si>
  <si>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</si>
  <si>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</si>
  <si>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</si>
  <si>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</si>
  <si>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</si>
  <si>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</si>
  <si>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</si>
  <si>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</si>
  <si>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</si>
  <si>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</si>
  <si>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</si>
  <si>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</si>
  <si>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</si>
  <si>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</si>
  <si>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</si>
  <si>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</si>
  <si>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</si>
  <si>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</si>
  <si>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</si>
  <si>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</si>
  <si>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</si>
  <si>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</si>
  <si>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</si>
  <si>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</si>
  <si>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</si>
  <si>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</si>
  <si>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</si>
  <si>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</si>
  <si>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</si>
  <si>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</si>
  <si>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</si>
  <si>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</si>
  <si>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</si>
  <si>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</si>
  <si>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</si>
  <si>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</si>
  <si>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</si>
  <si>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</si>
  <si>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</si>
  <si>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</si>
  <si>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</si>
  <si>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</si>
  <si>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</si>
  <si>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</si>
  <si>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</si>
  <si>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</si>
  <si>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</si>
  <si>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</si>
  <si>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</si>
  <si>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</si>
  <si>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</si>
  <si>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</si>
  <si>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</si>
  <si>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</si>
  <si>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</si>
  <si>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</si>
  <si>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</si>
  <si>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</si>
  <si>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</si>
  <si>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</si>
  <si>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</si>
  <si>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</si>
  <si>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</si>
  <si>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</si>
  <si>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</si>
  <si>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</si>
  <si>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</si>
  <si>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</si>
  <si>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</si>
  <si>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</si>
  <si>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</si>
  <si>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</si>
  <si>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</si>
  <si>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</si>
  <si>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</si>
  <si>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</si>
  <si>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</si>
  <si>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</si>
  <si>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</si>
  <si>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</si>
  <si>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</si>
  <si>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</si>
  <si>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</si>
  <si>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</si>
  <si>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</si>
  <si>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</si>
  <si>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</si>
  <si>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</si>
  <si>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</si>
  <si>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</si>
  <si>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</si>
  <si>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</si>
  <si>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</si>
  <si>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</si>
  <si>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</si>
  <si>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</si>
  <si>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</si>
  <si>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</si>
  <si>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</si>
  <si>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</si>
  <si>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</si>
  <si>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</si>
  <si>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</si>
  <si>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</si>
  <si>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</si>
  <si>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</si>
  <si>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</si>
  <si>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</si>
  <si>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</si>
  <si>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</si>
  <si>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</si>
  <si>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</si>
  <si>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</si>
  <si>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</si>
  <si>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</si>
  <si>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</si>
  <si>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</si>
  <si>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</si>
  <si>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</si>
  <si>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</si>
  <si>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</si>
  <si>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</si>
  <si>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</si>
  <si>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</si>
  <si>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</si>
  <si>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</si>
  <si>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</si>
  <si>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</si>
  <si>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</si>
  <si>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</si>
  <si>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</si>
  <si>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</si>
  <si>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</si>
  <si>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</si>
  <si>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</si>
  <si>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</si>
  <si>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</si>
  <si>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</si>
  <si>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</si>
  <si>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</si>
  <si>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</si>
  <si>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</si>
  <si>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</si>
  <si>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</si>
  <si>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</si>
  <si>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</si>
  <si>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</si>
  <si>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</si>
  <si>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</si>
  <si>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</si>
  <si>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</si>
  <si>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</si>
  <si>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</si>
  <si>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</si>
  <si>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</si>
  <si>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</si>
  <si>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</si>
  <si>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</si>
  <si>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</si>
  <si>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</si>
  <si>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</si>
  <si>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</si>
  <si>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</si>
  <si>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</si>
  <si>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</si>
  <si>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</si>
  <si>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</si>
  <si>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</si>
  <si>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</si>
  <si>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</si>
  <si>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</si>
  <si>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</si>
  <si>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</si>
  <si>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</si>
  <si>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</si>
  <si>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</si>
  <si>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</si>
  <si>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</si>
  <si>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</si>
  <si>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</si>
  <si>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</si>
  <si>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</si>
  <si>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</si>
  <si>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</si>
  <si>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</si>
  <si>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</si>
  <si>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</si>
  <si>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</si>
  <si>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</si>
  <si>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</si>
  <si>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</si>
  <si>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</si>
  <si>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</si>
  <si>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</si>
  <si>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</si>
  <si>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</si>
  <si>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</si>
  <si>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</si>
  <si>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</si>
  <si>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</si>
  <si>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</si>
  <si>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</si>
  <si>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</si>
  <si>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</si>
  <si>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</si>
  <si>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</si>
  <si>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</si>
  <si>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</si>
  <si>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</si>
  <si>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</si>
  <si>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</si>
  <si>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</si>
  <si>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</si>
  <si>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</si>
  <si>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</si>
  <si>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</si>
  <si>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</si>
  <si>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</si>
  <si>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</si>
  <si>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</si>
  <si>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</si>
  <si>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</si>
  <si>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</si>
  <si>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</si>
  <si>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</si>
  <si>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</si>
  <si>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</si>
  <si>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</si>
  <si>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</si>
  <si>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</si>
  <si>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</si>
  <si>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</si>
  <si>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</si>
  <si>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</si>
  <si>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</si>
  <si>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</si>
  <si>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</si>
  <si>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</si>
  <si>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</si>
  <si>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</si>
  <si>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</si>
  <si>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</si>
  <si>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</si>
  <si>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</si>
  <si>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</si>
  <si>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</si>
  <si>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</si>
  <si>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</si>
  <si>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</si>
  <si>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</si>
  <si>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</si>
  <si>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</si>
  <si>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</si>
  <si>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</si>
  <si>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</si>
  <si>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</si>
  <si>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</si>
  <si>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</si>
  <si>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</si>
  <si>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</si>
  <si>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</si>
  <si>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</si>
  <si>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</si>
  <si>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</si>
  <si>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</si>
  <si>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</si>
  <si>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</si>
  <si>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</si>
  <si>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</si>
  <si>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</si>
  <si>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</si>
  <si>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</si>
  <si>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</si>
  <si>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</si>
  <si>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</si>
  <si>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</si>
  <si>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</si>
  <si>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</si>
  <si>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</si>
  <si>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</si>
  <si>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</si>
  <si>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</si>
  <si>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</si>
  <si>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</si>
  <si>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</si>
  <si>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</si>
  <si>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</si>
  <si>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</si>
  <si>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</si>
  <si>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</si>
  <si>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</si>
  <si>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</si>
  <si>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</si>
  <si>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</si>
  <si>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</si>
  <si>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</si>
  <si>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</si>
  <si>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</si>
  <si>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</si>
  <si>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</si>
  <si>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</si>
  <si>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</si>
  <si>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</si>
  <si>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</si>
  <si>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</si>
  <si>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</si>
  <si>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</si>
  <si>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</si>
  <si>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</si>
  <si>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</si>
  <si>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</si>
  <si>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</si>
  <si>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</si>
  <si>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</si>
  <si>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</si>
  <si>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</si>
  <si>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</si>
  <si>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</si>
  <si>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</si>
  <si>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</si>
  <si>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</si>
  <si>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</si>
  <si>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</si>
  <si>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</si>
  <si>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</si>
  <si>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</si>
  <si>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</si>
  <si>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</si>
  <si>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</si>
  <si>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</si>
  <si>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</si>
  <si>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</si>
  <si>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</si>
  <si>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</si>
  <si>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</si>
  <si>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</si>
  <si>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</si>
  <si>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</si>
  <si>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</si>
  <si>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</si>
  <si>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</si>
  <si>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</si>
  <si>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</si>
  <si>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</si>
  <si>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</si>
  <si>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</si>
  <si>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</si>
  <si>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</si>
  <si>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</si>
  <si>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</si>
  <si>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</si>
  <si>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</si>
  <si>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</si>
  <si>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</si>
  <si>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</si>
  <si>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</si>
  <si>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</si>
  <si>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</si>
  <si>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</si>
  <si>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</si>
  <si>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</si>
  <si>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</si>
  <si>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</si>
  <si>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</si>
  <si>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</si>
  <si>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</si>
  <si>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</si>
  <si>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</si>
  <si>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</si>
  <si>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</si>
  <si>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</si>
  <si>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</si>
  <si>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</si>
  <si>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</si>
  <si>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</si>
  <si>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</si>
  <si>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</si>
  <si>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</si>
  <si>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</si>
  <si>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</si>
  <si>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</si>
  <si>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</si>
  <si>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</si>
  <si>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</si>
  <si>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</si>
  <si>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</si>
  <si>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</si>
  <si>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</si>
  <si>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</si>
  <si>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</si>
  <si>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</si>
  <si>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</si>
  <si>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</si>
  <si>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</si>
  <si>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</si>
  <si>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</si>
  <si>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</si>
  <si>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</si>
  <si>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</si>
  <si>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</si>
  <si>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</si>
  <si>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</si>
  <si>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</si>
  <si>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</si>
  <si>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</si>
  <si>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</si>
  <si>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</si>
  <si>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</si>
  <si>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</si>
  <si>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</si>
  <si>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</si>
  <si>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</si>
  <si>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</si>
  <si>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</si>
  <si>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</si>
  <si>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</si>
  <si>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</si>
  <si>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</si>
  <si>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</si>
  <si>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</si>
  <si>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</si>
  <si>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</si>
  <si>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</si>
  <si>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</si>
  <si>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</si>
  <si>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</si>
  <si>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</si>
  <si>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</si>
  <si>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</si>
  <si>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</si>
  <si>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</si>
  <si>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</si>
  <si>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</si>
  <si>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</si>
  <si>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</si>
  <si>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</si>
  <si>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</si>
  <si>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</si>
  <si>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</si>
  <si>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</si>
  <si>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</si>
  <si>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</si>
  <si>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</si>
  <si>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</si>
  <si>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</si>
  <si>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</si>
  <si>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</si>
  <si>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</si>
  <si>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</si>
  <si>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</si>
  <si>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</si>
  <si>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</si>
  <si>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</si>
  <si>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</si>
  <si>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</si>
  <si>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</si>
  <si>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</si>
  <si>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</si>
  <si>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</si>
  <si>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</si>
  <si>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</si>
  <si>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</si>
  <si>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</si>
  <si>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</si>
  <si>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</si>
  <si>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</si>
  <si>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</si>
  <si>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</si>
  <si>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</si>
  <si>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</si>
  <si>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</si>
  <si>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</si>
  <si>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</si>
  <si>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</si>
  <si>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</si>
  <si>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</si>
  <si>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</si>
  <si>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</si>
  <si>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</si>
  <si>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</si>
  <si>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</si>
  <si>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</si>
  <si>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</si>
  <si>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</si>
  <si>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</si>
  <si>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</si>
  <si>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</si>
  <si>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</si>
  <si>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</si>
  <si>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</si>
  <si>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</si>
  <si>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</si>
  <si>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</si>
  <si>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</si>
  <si>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</si>
  <si>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</si>
  <si>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</si>
  <si>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</si>
  <si>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</si>
  <si>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</si>
  <si>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</si>
  <si>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</si>
  <si>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</si>
  <si>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</si>
  <si>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</si>
  <si>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</si>
  <si>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</si>
  <si>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</si>
  <si>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</si>
  <si>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</si>
  <si>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</si>
  <si>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</si>
  <si>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</si>
  <si>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</si>
  <si>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</si>
  <si>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</si>
  <si>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</si>
  <si>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</si>
  <si>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</si>
  <si>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</si>
  <si>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</si>
  <si>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</si>
  <si>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</si>
  <si>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</si>
  <si>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</si>
  <si>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</si>
  <si>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</si>
  <si>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</si>
  <si>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</si>
  <si>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</si>
  <si>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</si>
  <si>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</si>
  <si>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</si>
  <si>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</si>
  <si>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</si>
  <si>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</si>
  <si>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</si>
  <si>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</si>
  <si>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</si>
  <si>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</si>
  <si>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</si>
  <si>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</si>
  <si>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</si>
  <si>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</si>
  <si>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</si>
  <si>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</si>
  <si>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</si>
  <si>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</si>
  <si>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</si>
  <si>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</si>
  <si>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</si>
  <si>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</si>
  <si>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</si>
  <si>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</si>
  <si>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</si>
  <si>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</si>
  <si>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</si>
  <si>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</si>
  <si>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</si>
  <si>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</si>
  <si>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</si>
  <si>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</si>
  <si>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</si>
  <si>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</si>
  <si>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</si>
  <si>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</si>
  <si>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</si>
  <si>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</si>
  <si>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</si>
  <si>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</si>
  <si>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</si>
  <si>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</si>
  <si>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</si>
  <si>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</si>
  <si>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</si>
  <si>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</si>
  <si>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</si>
  <si>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</si>
  <si>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</si>
  <si>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</si>
  <si>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</si>
  <si>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</si>
  <si>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</si>
  <si>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</si>
  <si>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</si>
  <si>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</si>
  <si>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</si>
  <si>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</si>
  <si>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</si>
  <si>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</si>
  <si>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</si>
  <si>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</si>
  <si>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</si>
  <si>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</si>
  <si>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</si>
  <si>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</si>
  <si>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</si>
  <si>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</si>
  <si>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</si>
  <si>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</si>
  <si>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</si>
  <si>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</si>
  <si>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</si>
  <si>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</si>
  <si>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</si>
  <si>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</si>
  <si>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</si>
  <si>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</si>
  <si>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</si>
  <si>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</si>
  <si>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</si>
  <si>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</si>
  <si>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</si>
  <si>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</si>
  <si>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</si>
  <si>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</si>
  <si>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</si>
  <si>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</si>
  <si>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</si>
  <si>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</si>
  <si>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</si>
  <si>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</si>
  <si>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</si>
  <si>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</si>
  <si>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</si>
  <si>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</si>
  <si>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</si>
  <si>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</si>
  <si>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</si>
  <si>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</si>
  <si>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</si>
  <si>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</si>
  <si>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</si>
  <si>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</si>
  <si>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</si>
  <si>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</si>
  <si>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</si>
  <si>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</si>
  <si>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</si>
  <si>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</si>
  <si>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</si>
  <si>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</si>
  <si>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</si>
  <si>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</si>
  <si>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</si>
  <si>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</si>
  <si>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</si>
  <si>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</si>
  <si>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</si>
  <si>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</si>
  <si>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</si>
  <si>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</si>
  <si>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</si>
  <si>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</si>
  <si>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</si>
  <si>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</si>
  <si>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</si>
  <si>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</si>
  <si>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</si>
  <si>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</si>
  <si>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</si>
  <si>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</si>
  <si>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</si>
  <si>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</si>
  <si>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</si>
  <si>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</si>
  <si>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</si>
  <si>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</si>
  <si>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</si>
  <si>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</si>
  <si>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</si>
  <si>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</si>
  <si>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</si>
  <si>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</si>
  <si>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</si>
  <si>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</si>
  <si>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</si>
  <si>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</si>
  <si>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</si>
  <si>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</si>
  <si>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</si>
  <si>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</si>
  <si>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</si>
  <si>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</si>
  <si>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</si>
  <si>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</si>
  <si>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</si>
  <si>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</si>
  <si>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</si>
  <si>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</si>
  <si>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</si>
  <si>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</si>
  <si>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</si>
  <si>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</si>
  <si>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</si>
  <si>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</si>
  <si>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</si>
  <si>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</si>
  <si>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</si>
  <si>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</si>
  <si>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</si>
  <si>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</si>
  <si>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</si>
  <si>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</si>
  <si>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</si>
  <si>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</si>
  <si>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</si>
  <si>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</si>
  <si>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</si>
  <si>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</si>
  <si>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</si>
  <si>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</si>
  <si>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</si>
  <si>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</si>
  <si>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</si>
  <si>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</si>
  <si>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</si>
  <si>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</si>
  <si>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</si>
  <si>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</si>
  <si>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</si>
  <si>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</si>
  <si>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</si>
  <si>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</si>
  <si>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</si>
  <si>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</si>
  <si>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</si>
  <si>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</si>
  <si>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</si>
  <si>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</si>
  <si>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</si>
  <si>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</si>
  <si>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</si>
  <si>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</si>
  <si>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</si>
  <si>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</si>
  <si>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</si>
  <si>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</si>
  <si>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</si>
  <si>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</si>
  <si>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</si>
  <si>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</si>
  <si>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</si>
  <si>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</si>
  <si>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</si>
  <si>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</si>
  <si>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</si>
  <si>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</si>
  <si>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</si>
  <si>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</si>
  <si>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</si>
  <si>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</si>
  <si>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</si>
  <si>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</si>
  <si>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</si>
  <si>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</si>
  <si>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</si>
  <si>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</si>
  <si>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</si>
  <si>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</si>
  <si>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</si>
  <si>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</si>
  <si>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</si>
  <si>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</si>
  <si>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</si>
  <si>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</si>
  <si>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</si>
  <si>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</si>
  <si>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</si>
  <si>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</si>
  <si>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</si>
  <si>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</si>
  <si>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</si>
  <si>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</si>
  <si>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</si>
  <si>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</si>
  <si>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</si>
  <si>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</si>
  <si>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</si>
  <si>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</si>
  <si>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</si>
  <si>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</si>
  <si>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</si>
  <si>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</si>
  <si>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</si>
  <si>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</si>
  <si>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</si>
  <si>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</si>
  <si>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</si>
  <si>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</si>
  <si>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</si>
  <si>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</si>
  <si>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</si>
  <si>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</si>
  <si>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</si>
  <si>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</si>
  <si>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</si>
  <si>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</si>
  <si>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</si>
  <si>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</si>
  <si>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</si>
  <si>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</si>
  <si>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</si>
  <si>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</si>
  <si>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</si>
  <si>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</si>
  <si>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</si>
  <si>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</si>
  <si>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</si>
  <si>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</si>
  <si>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</si>
  <si>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</si>
  <si>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</si>
  <si>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</si>
  <si>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</si>
  <si>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</si>
  <si>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</si>
  <si>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</si>
  <si>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</si>
  <si>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</si>
  <si>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</si>
  <si>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</si>
  <si>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</si>
  <si>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</si>
  <si>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</si>
  <si>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</si>
  <si>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</si>
  <si>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</si>
  <si>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</si>
  <si>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</si>
  <si>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</si>
  <si>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</si>
  <si>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</si>
  <si>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</si>
  <si>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</si>
  <si>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</si>
  <si>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</si>
  <si>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</si>
  <si>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</si>
  <si>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</si>
  <si>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</si>
  <si>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</si>
  <si>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</si>
  <si>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</si>
  <si>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</si>
  <si>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</si>
  <si>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</si>
  <si>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</si>
  <si>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</si>
  <si>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</si>
  <si>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</si>
  <si>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</si>
  <si>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</si>
  <si>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</si>
  <si>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</si>
  <si>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</si>
  <si>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</si>
  <si>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</si>
  <si>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</si>
  <si>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</si>
  <si>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</si>
  <si>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</si>
  <si>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</si>
  <si>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</si>
  <si>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</si>
  <si>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</si>
  <si>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</si>
  <si>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</si>
  <si>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</si>
  <si>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</si>
  <si>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</si>
  <si>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</si>
  <si>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</si>
  <si>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</si>
  <si>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</si>
  <si>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</si>
  <si>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</si>
  <si>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</si>
  <si>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</si>
  <si>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</si>
  <si>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</si>
  <si>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</si>
  <si>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</si>
  <si>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</si>
  <si>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</si>
  <si>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</si>
  <si>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</si>
  <si>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</si>
  <si>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</si>
  <si>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</si>
  <si>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</si>
  <si>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</si>
  <si>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</si>
  <si>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</si>
  <si>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</si>
  <si>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</si>
  <si>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</si>
  <si>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</si>
  <si>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</si>
  <si>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</si>
  <si>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</si>
  <si>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</si>
  <si>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</si>
  <si>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</si>
  <si>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</si>
  <si>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</si>
  <si>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</si>
  <si>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</si>
  <si>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</si>
  <si>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</si>
  <si>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</si>
  <si>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</si>
  <si>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</si>
  <si>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</si>
  <si>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</si>
  <si>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</si>
  <si>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</si>
  <si>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</si>
  <si>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</si>
  <si>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</si>
  <si>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</si>
  <si>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</si>
  <si>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</si>
  <si>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</si>
  <si>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</si>
  <si>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</si>
  <si>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</si>
  <si>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</si>
  <si>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</si>
  <si>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</si>
  <si>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</si>
  <si>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</si>
  <si>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</si>
  <si>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</si>
  <si>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</si>
  <si>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</si>
  <si>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</si>
  <si>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</si>
  <si>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</si>
  <si>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</si>
  <si>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</si>
  <si>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</si>
  <si>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</si>
  <si>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</si>
  <si>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</si>
  <si>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</si>
  <si>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</si>
  <si>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</si>
  <si>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</si>
  <si>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</si>
  <si>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</si>
  <si>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</si>
  <si>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</si>
  <si>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</si>
  <si>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</si>
  <si>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</si>
  <si>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</si>
  <si>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</si>
  <si>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</si>
  <si>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</si>
  <si>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</si>
  <si>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</si>
  <si>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</si>
  <si>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</si>
  <si>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</si>
  <si>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</si>
  <si>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</si>
  <si>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</si>
  <si>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</si>
  <si>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</si>
  <si>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</si>
  <si>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</si>
  <si>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</si>
  <si>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</si>
  <si>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</si>
  <si>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</si>
  <si>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</si>
  <si>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</si>
  <si>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</si>
  <si>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</si>
  <si>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</si>
  <si>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</si>
  <si>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</si>
  <si>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</si>
  <si>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</si>
  <si>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</si>
  <si>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</si>
  <si>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</si>
  <si>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</si>
  <si>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</si>
  <si>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</si>
  <si>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</si>
  <si>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</si>
  <si>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</si>
  <si>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</si>
  <si>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</si>
  <si>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</si>
  <si>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</si>
  <si>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</si>
  <si>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</si>
  <si>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</si>
  <si>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</si>
  <si>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</si>
  <si>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</si>
  <si>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</si>
  <si>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</si>
  <si>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</si>
  <si>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</si>
  <si>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</si>
  <si>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</si>
  <si>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</si>
  <si>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</si>
  <si>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</si>
  <si>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</si>
  <si>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</si>
  <si>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</si>
  <si>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</si>
  <si>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</si>
  <si>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</si>
  <si>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</si>
  <si>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</si>
  <si>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</si>
  <si>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</si>
  <si>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</si>
  <si>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</si>
  <si>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</si>
  <si>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</si>
  <si>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</si>
  <si>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</si>
  <si>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</si>
  <si>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</si>
  <si>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</si>
  <si>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</si>
  <si>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</si>
  <si>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</si>
  <si>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</si>
  <si>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</si>
  <si>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</si>
  <si>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</si>
  <si>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</si>
  <si>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</si>
  <si>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</si>
  <si>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</si>
  <si>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</si>
  <si>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</si>
  <si>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</si>
  <si>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</si>
  <si>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</si>
  <si>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</si>
  <si>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</si>
  <si>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</si>
  <si>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</si>
  <si>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</si>
  <si>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</si>
  <si>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</si>
  <si>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</si>
  <si>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</si>
  <si>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</si>
  <si>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</si>
  <si>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</si>
  <si>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</si>
  <si>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</si>
  <si>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</si>
  <si>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</si>
  <si>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</si>
  <si>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</si>
  <si>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</si>
  <si>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</si>
  <si>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</si>
  <si>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</si>
  <si>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</si>
  <si>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</si>
  <si>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</si>
  <si>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</si>
  <si>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</si>
  <si>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</si>
  <si>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</si>
  <si>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</si>
  <si>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</si>
  <si>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</si>
  <si>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</si>
  <si>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</si>
  <si>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</si>
  <si>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</si>
  <si>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</si>
  <si>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</si>
  <si>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</si>
  <si>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</si>
  <si>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</si>
  <si>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</si>
  <si>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</si>
  <si>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</si>
  <si>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</si>
  <si>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</si>
  <si>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</si>
  <si>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</si>
  <si>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</si>
  <si>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</si>
  <si>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</si>
  <si>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</si>
  <si>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</si>
  <si>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</si>
  <si>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</si>
  <si>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</si>
  <si>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</si>
  <si>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</si>
  <si>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</si>
  <si>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</si>
  <si>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</si>
  <si>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</si>
  <si>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</si>
  <si>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</si>
  <si>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</si>
  <si>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</si>
  <si>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</si>
  <si>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</si>
  <si>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</si>
  <si>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</si>
  <si>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</si>
  <si>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</si>
  <si>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</si>
  <si>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</si>
  <si>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</si>
  <si>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</si>
  <si>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</si>
  <si>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</si>
  <si>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</si>
  <si>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</si>
  <si>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</si>
  <si>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</si>
  <si>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</si>
  <si>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</si>
  <si>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</si>
  <si>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</si>
  <si>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</si>
  <si>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</si>
  <si>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</si>
  <si>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</si>
  <si>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</si>
  <si>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</si>
  <si>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</si>
  <si>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</si>
  <si>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</si>
  <si>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</si>
  <si>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</si>
  <si>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</si>
  <si>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</si>
  <si>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</si>
  <si>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</si>
  <si>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</si>
  <si>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</si>
  <si>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</si>
  <si>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</si>
  <si>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</si>
  <si>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</si>
  <si>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</si>
  <si>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</si>
  <si>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</si>
  <si>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</si>
  <si>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</si>
  <si>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</si>
  <si>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</si>
  <si>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</si>
  <si>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</si>
  <si>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</si>
  <si>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</si>
  <si>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</si>
  <si>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</si>
  <si>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</si>
  <si>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</si>
  <si>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</si>
  <si>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</si>
  <si>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</si>
  <si>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</si>
  <si>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</si>
  <si>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</si>
  <si>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</si>
  <si>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</si>
  <si>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</si>
  <si>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</si>
  <si>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</si>
  <si>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</si>
  <si>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</si>
  <si>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</si>
  <si>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</si>
  <si>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</si>
  <si>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</si>
  <si>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</si>
  <si>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</si>
  <si>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</si>
  <si>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</si>
  <si>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</si>
  <si>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</si>
  <si>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</si>
  <si>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</si>
  <si>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</si>
  <si>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</si>
  <si>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</si>
  <si>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</si>
  <si>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</si>
  <si>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</si>
  <si>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</si>
  <si>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</si>
  <si>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</si>
  <si>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</si>
  <si>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</si>
  <si>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</si>
  <si>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</si>
  <si>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</si>
  <si>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</si>
  <si>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</si>
  <si>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</si>
  <si>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</si>
  <si>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</si>
  <si>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</si>
  <si>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</si>
  <si>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</si>
  <si>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</si>
  <si>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</si>
  <si>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</si>
  <si>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</si>
  <si>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</si>
  <si>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</si>
  <si>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</si>
  <si>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</si>
  <si>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</si>
  <si>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</si>
  <si>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</si>
  <si>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</si>
  <si>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</si>
  <si>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</si>
  <si>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</si>
  <si>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</si>
  <si>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</si>
  <si>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</si>
  <si>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</si>
  <si>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</si>
  <si>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</si>
  <si>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</si>
  <si>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</si>
  <si>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</si>
  <si>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</si>
  <si>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</si>
  <si>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</si>
  <si>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</si>
  <si>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</si>
  <si>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</si>
  <si>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</si>
  <si>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</si>
  <si>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</si>
  <si>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</si>
  <si>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</si>
  <si>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</si>
  <si>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</si>
  <si>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</si>
  <si>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</si>
  <si>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</si>
  <si>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</si>
  <si>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</si>
  <si>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</si>
  <si>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</si>
  <si>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</si>
  <si>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</si>
  <si>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</si>
  <si>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</si>
  <si>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</si>
  <si>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</si>
  <si>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</si>
  <si>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</si>
  <si>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</si>
  <si>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</si>
  <si>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</si>
  <si>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</si>
  <si>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</si>
  <si>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</si>
  <si>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</si>
  <si>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</si>
  <si>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</si>
  <si>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</si>
  <si>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</si>
  <si>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</si>
  <si>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</si>
  <si>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</si>
  <si>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</si>
  <si>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</si>
  <si>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</si>
  <si>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</si>
  <si>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</si>
  <si>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</si>
  <si>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</si>
  <si>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</si>
  <si>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</si>
  <si>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</si>
  <si>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</si>
  <si>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</si>
  <si>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</si>
  <si>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</si>
  <si>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</si>
  <si>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</si>
  <si>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</si>
  <si>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</si>
  <si>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</si>
  <si>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</si>
  <si>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</si>
  <si>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</si>
  <si>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</si>
  <si>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</si>
  <si>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</si>
  <si>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</si>
  <si>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</si>
  <si>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</si>
  <si>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</si>
  <si>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</si>
  <si>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</si>
  <si>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</si>
  <si>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</si>
  <si>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</si>
  <si>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</si>
  <si>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</si>
  <si>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</si>
  <si>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</si>
  <si>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</si>
  <si>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</si>
  <si>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</si>
  <si>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</si>
  <si>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</si>
  <si>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</si>
  <si>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</si>
  <si>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</si>
  <si>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</si>
  <si>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</si>
  <si>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</si>
  <si>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</si>
  <si>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</si>
  <si>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</si>
  <si>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</si>
  <si>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</si>
  <si>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</si>
  <si>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</si>
  <si>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</si>
  <si>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</si>
  <si>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</si>
  <si>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</si>
  <si>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</si>
  <si>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</si>
  <si>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</si>
  <si>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</si>
  <si>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</si>
  <si>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</si>
  <si>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</si>
  <si>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</si>
  <si>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</si>
  <si>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</si>
  <si>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</si>
  <si>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</si>
  <si>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</si>
  <si>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</si>
  <si>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</si>
  <si>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</si>
  <si>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</si>
  <si>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</si>
  <si>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</si>
  <si>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</si>
  <si>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</si>
  <si>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</si>
  <si>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</si>
  <si>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</si>
  <si>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</si>
  <si>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</si>
  <si>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</si>
  <si>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</si>
  <si>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</si>
  <si>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</si>
  <si>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</si>
  <si>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</si>
  <si>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</si>
  <si>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</si>
  <si>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</si>
  <si>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</si>
  <si>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</si>
  <si>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</si>
  <si>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</si>
  <si>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</si>
  <si>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</si>
  <si>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</si>
  <si>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</si>
  <si>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</si>
  <si>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</si>
  <si>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</si>
  <si>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</si>
  <si>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</si>
  <si>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</si>
  <si>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</si>
  <si>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</si>
  <si>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</si>
  <si>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</si>
  <si>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</si>
  <si>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</si>
  <si>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</si>
  <si>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</si>
  <si>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</si>
  <si>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</si>
  <si>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</si>
  <si>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</si>
  <si>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</si>
  <si>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</si>
  <si>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</si>
  <si>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</si>
  <si>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</si>
  <si>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</si>
  <si>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</si>
  <si>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</si>
  <si>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</si>
  <si>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</si>
  <si>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</si>
  <si>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</si>
  <si>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</si>
  <si>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</si>
  <si>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</si>
  <si>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</si>
  <si>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</si>
  <si>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</si>
  <si>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</si>
  <si>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</si>
  <si>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</si>
  <si>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</si>
  <si>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</si>
  <si>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</si>
  <si>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</si>
  <si>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</si>
  <si>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</si>
  <si>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</si>
  <si>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</si>
  <si>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</si>
  <si>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</si>
  <si>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</si>
  <si>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</si>
  <si>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</si>
  <si>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</si>
  <si>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</si>
  <si>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</si>
  <si>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</si>
  <si>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</si>
  <si>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</si>
  <si>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</si>
  <si>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</si>
  <si>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</si>
  <si>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</si>
  <si>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</si>
  <si>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</si>
  <si>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</si>
  <si>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</si>
  <si>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</si>
  <si>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</si>
  <si>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</si>
  <si>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</si>
  <si>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</si>
  <si>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</si>
  <si>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</si>
  <si>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</si>
  <si>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</si>
  <si>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</si>
  <si>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</si>
  <si>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</si>
  <si>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</si>
  <si>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</si>
  <si>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</si>
  <si>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</si>
  <si>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</si>
  <si>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</si>
  <si>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</si>
  <si>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</si>
  <si>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</si>
  <si>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</si>
  <si>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</si>
  <si>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</si>
  <si>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</si>
  <si>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</si>
  <si>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</si>
  <si>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</si>
  <si>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</si>
  <si>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</si>
  <si>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</si>
  <si>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</si>
  <si>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</si>
  <si>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</si>
  <si>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</si>
  <si>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</si>
  <si>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</si>
  <si>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</si>
  <si>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</si>
  <si>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</si>
  <si>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</si>
  <si>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</si>
  <si>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</si>
  <si>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</si>
  <si>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</si>
  <si>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</si>
  <si>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</si>
  <si>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</si>
  <si>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</si>
  <si>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</si>
  <si>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</si>
  <si>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</si>
  <si>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</si>
  <si>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</si>
  <si>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</si>
  <si>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</si>
  <si>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</si>
  <si>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</si>
  <si>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</si>
  <si>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</si>
  <si>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</si>
  <si>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</si>
  <si>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</si>
  <si>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</si>
  <si>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</si>
  <si>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</si>
  <si>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</si>
  <si>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</si>
  <si>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</si>
  <si>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</si>
  <si>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</si>
  <si>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</si>
  <si>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</si>
  <si>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</si>
  <si>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</si>
  <si>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</si>
  <si>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</si>
  <si>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</si>
  <si>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</si>
  <si>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</si>
  <si>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</si>
  <si>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</si>
  <si>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</si>
  <si>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</si>
  <si>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</si>
  <si>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</si>
  <si>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</si>
  <si>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</si>
  <si>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</si>
  <si>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</si>
  <si>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</si>
  <si>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</si>
  <si>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</si>
  <si>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</si>
  <si>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</si>
  <si>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</si>
  <si>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</si>
  <si>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</si>
  <si>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</si>
  <si>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</si>
  <si>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</si>
  <si>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</si>
  <si>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</si>
  <si>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</si>
  <si>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</si>
  <si>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</si>
  <si>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</si>
  <si>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</si>
  <si>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</si>
  <si>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</si>
  <si>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</si>
  <si>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</si>
  <si>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</si>
  <si>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</si>
  <si>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</si>
  <si>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</si>
  <si>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</si>
  <si>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</si>
  <si>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</si>
  <si>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</si>
  <si>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</si>
  <si>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</si>
  <si>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</si>
  <si>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</si>
  <si>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</si>
  <si>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</si>
  <si>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</si>
  <si>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</si>
  <si>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</si>
  <si>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</si>
  <si>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</si>
  <si>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</si>
  <si>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</si>
  <si>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</si>
  <si>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</si>
  <si>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</si>
  <si>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</si>
  <si>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</si>
  <si>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</si>
  <si>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</si>
  <si>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</si>
  <si>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</si>
  <si>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</si>
  <si>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</si>
  <si>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</si>
  <si>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</si>
  <si>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</si>
  <si>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</si>
  <si>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</si>
  <si>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</si>
  <si>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</si>
  <si>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</si>
  <si>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</si>
  <si>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</si>
  <si>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</si>
  <si>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</si>
  <si>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</si>
  <si>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</si>
  <si>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</si>
  <si>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</si>
  <si>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</si>
  <si>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</si>
  <si>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</si>
  <si>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</si>
  <si>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</si>
  <si>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</si>
  <si>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</si>
  <si>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</si>
  <si>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</si>
  <si>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</si>
  <si>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</si>
  <si>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</si>
  <si>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</si>
  <si>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</si>
  <si>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</si>
  <si>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</si>
  <si>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</si>
  <si>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</si>
  <si>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</si>
  <si>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</si>
  <si>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</si>
  <si>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</si>
  <si>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</si>
  <si>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</si>
  <si>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</si>
  <si>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</si>
  <si>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</si>
  <si>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</si>
  <si>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</si>
  <si>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</si>
  <si>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</si>
  <si>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</si>
  <si>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</si>
  <si>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</si>
  <si>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</si>
  <si>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</si>
  <si>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</si>
  <si>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</si>
  <si>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</si>
  <si>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</si>
  <si>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</si>
  <si>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</si>
  <si>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</si>
  <si>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</si>
  <si>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</si>
  <si>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</si>
  <si>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</si>
  <si>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</si>
  <si>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</si>
  <si>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</si>
  <si>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</si>
  <si>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</si>
  <si>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</si>
  <si>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</si>
  <si>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</si>
  <si>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</si>
  <si>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</si>
  <si>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</si>
  <si>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</si>
  <si>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</si>
  <si>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</si>
  <si>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</si>
  <si>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</si>
  <si>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</si>
  <si>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</si>
  <si>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</si>
  <si>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</si>
  <si>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</si>
  <si>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</si>
  <si>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</si>
  <si>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</si>
  <si>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</si>
  <si>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</si>
  <si>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</si>
  <si>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</si>
  <si>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</si>
  <si>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</si>
  <si>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</si>
  <si>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</si>
  <si>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</si>
  <si>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</si>
  <si>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</si>
  <si>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</si>
  <si>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</si>
  <si>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</si>
  <si>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</si>
  <si>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</si>
  <si>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</si>
  <si>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</si>
  <si>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</si>
  <si>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</si>
  <si>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</si>
  <si>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</si>
  <si>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</si>
  <si>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</si>
  <si>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</si>
  <si>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</si>
  <si>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</si>
  <si>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</si>
  <si>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</si>
  <si>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</si>
  <si>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</si>
  <si>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</si>
  <si>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</si>
  <si>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</si>
  <si>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</si>
  <si>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</si>
  <si>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</si>
  <si>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</si>
  <si>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</si>
  <si>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</si>
  <si>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</si>
  <si>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</si>
  <si>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</si>
  <si>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</si>
  <si>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</si>
  <si>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</si>
  <si>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</si>
  <si>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</si>
  <si>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</si>
  <si>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</si>
  <si>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</si>
  <si>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</si>
  <si>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</si>
  <si>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</si>
  <si>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</si>
  <si>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</si>
  <si>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</si>
  <si>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</si>
  <si>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</si>
  <si>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</si>
  <si>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</si>
  <si>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</si>
  <si>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</si>
  <si>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</si>
  <si>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</si>
  <si>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</si>
  <si>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</si>
  <si>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</si>
  <si>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</si>
  <si>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</si>
  <si>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</si>
  <si>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</si>
  <si>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</si>
  <si>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</si>
  <si>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</si>
  <si>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</si>
  <si>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</si>
  <si>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</si>
  <si>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</si>
  <si>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</si>
  <si>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</si>
  <si>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</si>
  <si>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</si>
  <si>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</si>
  <si>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</si>
  <si>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</si>
  <si>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</si>
  <si>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</si>
  <si>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</si>
  <si>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</si>
  <si>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</si>
  <si>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</si>
  <si>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</si>
  <si>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</si>
  <si>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</si>
  <si>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</si>
  <si>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</si>
  <si>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</si>
  <si>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</si>
  <si>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</si>
  <si>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</si>
  <si>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</si>
  <si>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</si>
  <si>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</si>
  <si>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</si>
  <si>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</si>
  <si>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</si>
  <si>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</si>
  <si>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</si>
  <si>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</si>
  <si>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</si>
  <si>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</si>
  <si>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</si>
  <si>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</si>
  <si>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</si>
  <si>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</si>
  <si>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</si>
  <si>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</si>
  <si>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</si>
  <si>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</si>
  <si>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</si>
  <si>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</si>
  <si>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</si>
  <si>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</si>
  <si>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</si>
  <si>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</si>
  <si>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</si>
  <si>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</si>
  <si>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</si>
  <si>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</si>
  <si>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</si>
  <si>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</si>
  <si>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</si>
  <si>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</si>
  <si>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</si>
  <si>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</si>
  <si>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</si>
  <si>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</si>
  <si>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</si>
  <si>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</si>
  <si>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</si>
  <si>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</si>
  <si>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</si>
  <si>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</si>
  <si>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</si>
  <si>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</si>
  <si>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</si>
  <si>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</si>
  <si>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</si>
  <si>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</si>
  <si>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</si>
  <si>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</si>
  <si>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</si>
  <si>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</si>
  <si>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</si>
  <si>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</si>
  <si>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</si>
  <si>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</si>
  <si>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</si>
  <si>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</si>
  <si>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</si>
  <si>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</si>
  <si>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</si>
  <si>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</si>
  <si>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</si>
  <si>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</si>
  <si>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</si>
  <si>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</si>
  <si>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</si>
  <si>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</si>
  <si>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</si>
  <si>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</si>
  <si>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</si>
  <si>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</si>
  <si>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</si>
  <si>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</si>
  <si>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</si>
  <si>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</si>
  <si>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</si>
  <si>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</si>
  <si>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</si>
  <si>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</si>
  <si>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</si>
  <si>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</si>
  <si>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</si>
  <si>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</si>
  <si>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</si>
  <si>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</si>
  <si>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</si>
  <si>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</si>
  <si>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</si>
  <si>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</si>
  <si>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</si>
  <si>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</si>
  <si>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</si>
  <si>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</si>
  <si>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</si>
  <si>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</si>
  <si>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</si>
  <si>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</si>
  <si>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</si>
  <si>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</si>
  <si>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</si>
  <si>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</si>
  <si>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</si>
  <si>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</si>
  <si>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</si>
  <si>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</si>
  <si>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</si>
  <si>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</si>
  <si>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</si>
  <si>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</si>
  <si>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</si>
  <si>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</si>
  <si>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</si>
  <si>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</si>
  <si>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</si>
  <si>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</si>
  <si>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</si>
  <si>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</si>
  <si>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</si>
  <si>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</si>
  <si>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</si>
  <si>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</si>
  <si>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</si>
  <si>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</si>
  <si>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</si>
  <si>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</si>
  <si>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</si>
  <si>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</si>
  <si>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</si>
  <si>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</si>
  <si>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</si>
  <si>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</si>
  <si>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</si>
  <si>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</si>
  <si>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</si>
  <si>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</si>
  <si>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</si>
  <si>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</si>
  <si>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</si>
  <si>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</si>
  <si>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</si>
  <si>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</si>
  <si>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</si>
  <si>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</si>
  <si>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</si>
  <si>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</si>
  <si>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</si>
  <si>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</si>
  <si>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</si>
  <si>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</si>
  <si>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</si>
  <si>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</si>
  <si>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</si>
  <si>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</si>
  <si>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</si>
  <si>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</si>
  <si>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</si>
  <si>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</si>
  <si>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</si>
  <si>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</si>
  <si>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</si>
  <si>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</si>
  <si>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</si>
  <si>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</si>
  <si>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</si>
  <si>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</si>
  <si>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</si>
  <si>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</si>
  <si>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</si>
  <si>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</si>
  <si>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</si>
  <si>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</si>
  <si>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</si>
  <si>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</si>
  <si>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</si>
  <si>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</si>
  <si>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</si>
  <si>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</si>
  <si>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</si>
  <si>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</si>
  <si>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</si>
  <si>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</si>
  <si>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</si>
  <si>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</si>
  <si>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</si>
  <si>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</si>
  <si>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</si>
  <si>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</si>
  <si>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</si>
  <si>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</si>
  <si>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</si>
  <si>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</si>
  <si>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</si>
  <si>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</si>
  <si>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</si>
  <si>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</si>
  <si>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</si>
  <si>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</si>
  <si>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</si>
  <si>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</si>
  <si>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</si>
  <si>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</si>
  <si>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</si>
  <si>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</si>
  <si>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</si>
  <si>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</si>
  <si>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</si>
  <si>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</si>
  <si>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</si>
  <si>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</si>
  <si>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</si>
  <si>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</si>
  <si>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</si>
  <si>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</si>
  <si>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</si>
  <si>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</si>
  <si>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</si>
  <si>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</si>
  <si>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</si>
  <si>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</si>
  <si>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</si>
  <si>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</si>
  <si>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</si>
  <si>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</si>
  <si>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</si>
  <si>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</si>
  <si>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</si>
  <si>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</si>
  <si>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</si>
  <si>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</si>
  <si>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</si>
  <si>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</si>
  <si>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</si>
  <si>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</si>
  <si>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</si>
  <si>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</si>
  <si>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</si>
  <si>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</si>
  <si>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</si>
  <si>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</si>
  <si>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</si>
  <si>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</si>
  <si>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</si>
  <si>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</si>
  <si>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</si>
  <si>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</si>
  <si>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</si>
  <si>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</si>
  <si>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</si>
  <si>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</si>
  <si>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</si>
  <si>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</si>
  <si>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</si>
  <si>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</si>
  <si>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</si>
  <si>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</si>
  <si>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</si>
  <si>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</si>
  <si>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</si>
  <si>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</si>
  <si>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</si>
  <si>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</si>
  <si>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</si>
  <si>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</si>
  <si>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</si>
  <si>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</si>
  <si>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</si>
  <si>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</si>
  <si>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</si>
  <si>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</si>
  <si>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</si>
  <si>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</si>
  <si>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</si>
  <si>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</si>
  <si>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</si>
  <si>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</si>
  <si>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</si>
  <si>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</si>
  <si>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</si>
  <si>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</si>
  <si>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</si>
  <si>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</si>
  <si>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</si>
  <si>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</si>
  <si>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</si>
  <si>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</si>
  <si>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</si>
  <si>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</si>
  <si>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</si>
  <si>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</si>
  <si>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</si>
  <si>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</si>
  <si>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</si>
  <si>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</si>
  <si>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</si>
  <si>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</si>
  <si>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</si>
  <si>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</si>
  <si>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</si>
  <si>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</si>
  <si>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</si>
  <si>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</si>
  <si>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</si>
  <si>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</si>
  <si>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</si>
  <si>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</si>
  <si>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</si>
  <si>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</si>
  <si>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</si>
  <si>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</si>
  <si>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</si>
  <si>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</si>
  <si>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</si>
  <si>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</si>
  <si>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</si>
  <si>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</si>
  <si>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</si>
  <si>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</si>
  <si>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</si>
  <si>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</si>
  <si>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</si>
  <si>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</si>
  <si>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</si>
  <si>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</si>
  <si>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</si>
  <si>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</si>
  <si>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</si>
  <si>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</si>
  <si>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</si>
  <si>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</si>
  <si>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</si>
  <si>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</si>
  <si>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</si>
  <si>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</si>
  <si>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</si>
  <si>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</si>
  <si>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</si>
  <si>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</si>
  <si>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</si>
  <si>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</si>
  <si>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</si>
  <si>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</si>
  <si>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</si>
  <si>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</si>
  <si>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</si>
  <si>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</si>
  <si>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</si>
  <si>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</si>
  <si>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</si>
  <si>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</si>
  <si>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</si>
  <si>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</si>
  <si>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</si>
  <si>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</si>
  <si>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</si>
  <si>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</si>
  <si>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</si>
  <si>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</si>
  <si>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</si>
  <si>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</si>
  <si>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</si>
  <si>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</si>
  <si>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</si>
  <si>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</si>
  <si>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</si>
  <si>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</si>
  <si>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</si>
  <si>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</si>
  <si>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</si>
  <si>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</si>
  <si>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</si>
  <si>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</si>
  <si>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</si>
  <si>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</si>
  <si>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</si>
  <si>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</si>
  <si>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</si>
  <si>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</si>
  <si>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</si>
  <si>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</si>
  <si>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</si>
  <si>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</si>
  <si>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</si>
  <si>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</si>
  <si>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</si>
  <si>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</si>
  <si>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</si>
  <si>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</si>
  <si>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</si>
  <si>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</si>
  <si>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</si>
  <si>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</si>
  <si>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</si>
  <si>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</si>
  <si>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</si>
  <si>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</si>
  <si>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</si>
  <si>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</si>
  <si>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</si>
  <si>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</si>
  <si>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</si>
  <si>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</si>
  <si>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</si>
  <si>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</si>
  <si>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</si>
  <si>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</si>
  <si>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</si>
  <si>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</si>
  <si>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</si>
  <si>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</si>
  <si>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</si>
  <si>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</si>
  <si>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</si>
  <si>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</si>
  <si>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</si>
  <si>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</si>
  <si>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</si>
  <si>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</si>
  <si>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</si>
  <si>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</si>
  <si>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</si>
  <si>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</si>
  <si>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</si>
  <si>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</si>
  <si>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</si>
  <si>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</si>
  <si>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</si>
  <si>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</si>
  <si>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</si>
  <si>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</si>
  <si>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</si>
  <si>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</si>
  <si>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</si>
  <si>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</si>
  <si>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</si>
  <si>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</si>
  <si>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</si>
  <si>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</si>
  <si>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</si>
  <si>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</si>
  <si>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</si>
  <si>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</si>
  <si>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</si>
  <si>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</si>
  <si>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</si>
  <si>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</si>
  <si>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</si>
  <si>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</si>
  <si>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</si>
  <si>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</si>
  <si>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</si>
  <si>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</si>
  <si>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</si>
  <si>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</si>
  <si>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</si>
  <si>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</si>
  <si>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</si>
  <si>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</si>
  <si>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</si>
  <si>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</si>
  <si>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</si>
  <si>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</si>
  <si>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</si>
  <si>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</si>
  <si>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</si>
  <si>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</si>
  <si>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</si>
  <si>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</si>
  <si>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</si>
  <si>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</si>
  <si>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</si>
  <si>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</si>
  <si>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</si>
  <si>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</si>
  <si>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</si>
  <si>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</si>
  <si>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</si>
  <si>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</si>
  <si>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</si>
  <si>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</si>
  <si>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</si>
  <si>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</si>
  <si>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</si>
  <si>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</si>
  <si>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</si>
  <si>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</si>
  <si>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</si>
  <si>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</si>
  <si>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</si>
  <si>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</si>
  <si>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</si>
  <si>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</si>
  <si>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</si>
  <si>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</si>
  <si>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</si>
  <si>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</si>
  <si>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</si>
  <si>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</si>
  <si>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</si>
  <si>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</si>
  <si>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</si>
  <si>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</si>
  <si>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</si>
  <si>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</si>
  <si>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</si>
  <si>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</si>
  <si>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</si>
  <si>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</si>
  <si>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</si>
  <si>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</si>
  <si>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</si>
  <si>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</si>
  <si>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</si>
  <si>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</si>
  <si>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</si>
  <si>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</si>
  <si>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</si>
  <si>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</si>
  <si>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</si>
  <si>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</si>
  <si>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</si>
  <si>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</si>
  <si>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</si>
  <si>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</si>
  <si>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</si>
  <si>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</si>
  <si>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</si>
  <si>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</si>
  <si>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</si>
  <si>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</si>
  <si>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</si>
  <si>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</si>
  <si>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</si>
  <si>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</si>
  <si>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</si>
  <si>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</si>
  <si>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</si>
  <si>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</si>
  <si>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</si>
  <si>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</si>
  <si>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</si>
  <si>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</si>
  <si>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</si>
  <si>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</si>
  <si>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</si>
  <si>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</si>
  <si>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</si>
  <si>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</si>
  <si>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</si>
  <si>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</si>
  <si>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</si>
  <si>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</si>
  <si>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</si>
  <si>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</si>
  <si>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</si>
  <si>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</si>
  <si>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</si>
  <si>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</si>
  <si>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</si>
  <si>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</si>
  <si>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</si>
  <si>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</si>
  <si>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</si>
  <si>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</si>
  <si>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</si>
  <si>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</si>
  <si>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</si>
  <si>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</si>
  <si>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</si>
  <si>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</si>
  <si>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</si>
  <si>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</si>
  <si>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</si>
  <si>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</si>
  <si>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</si>
  <si>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</si>
  <si>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</si>
  <si>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</si>
  <si>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</si>
  <si>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</si>
  <si>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</si>
  <si>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</si>
  <si>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</si>
  <si>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</si>
  <si>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</si>
  <si>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</si>
  <si>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</si>
  <si>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</si>
  <si>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</si>
  <si>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</si>
  <si>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</si>
  <si>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</si>
  <si>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</si>
  <si>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</si>
  <si>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</si>
  <si>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</si>
  <si>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</si>
  <si>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</si>
  <si>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</si>
  <si>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</si>
  <si>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</si>
  <si>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</si>
  <si>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</si>
  <si>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</si>
  <si>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</si>
  <si>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</si>
  <si>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</si>
  <si>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</si>
  <si>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</si>
  <si>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</si>
  <si>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</si>
  <si>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</si>
  <si>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</si>
  <si>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</si>
  <si>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</si>
  <si>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</si>
  <si>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</si>
  <si>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</si>
  <si>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</si>
  <si>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</si>
  <si>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</si>
  <si>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</si>
  <si>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</si>
  <si>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</si>
  <si>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</si>
  <si>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</si>
  <si>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</si>
  <si>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</si>
  <si>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</si>
  <si>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</si>
  <si>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</si>
  <si>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</si>
  <si>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</si>
  <si>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</si>
  <si>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</si>
  <si>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</si>
  <si>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</si>
  <si>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</si>
  <si>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</si>
  <si>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</si>
  <si>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</si>
  <si>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</si>
  <si>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</si>
  <si>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</si>
  <si>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</si>
  <si>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</si>
  <si>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</si>
  <si>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</si>
  <si>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</si>
  <si>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</si>
  <si>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</si>
  <si>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</si>
  <si>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</si>
  <si>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</si>
  <si>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</si>
  <si>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</si>
  <si>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</si>
  <si>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</si>
  <si>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</si>
  <si>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</si>
  <si>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</si>
  <si>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</si>
  <si>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</si>
  <si>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</si>
  <si>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</si>
  <si>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</si>
  <si>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</si>
  <si>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</si>
  <si>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</si>
  <si>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</si>
  <si>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</si>
  <si>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</si>
  <si>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</si>
  <si>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</si>
  <si>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</si>
  <si>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</si>
  <si>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</si>
  <si>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</si>
  <si>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</si>
  <si>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</si>
  <si>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</si>
  <si>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</si>
  <si>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</si>
  <si>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</si>
  <si>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</si>
  <si>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</si>
  <si>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</si>
  <si>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</si>
  <si>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</si>
  <si>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</si>
  <si>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</si>
  <si>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</si>
  <si>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</si>
  <si>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</si>
  <si>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</si>
  <si>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</si>
  <si>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</si>
  <si>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</si>
  <si>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</si>
  <si>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</si>
  <si>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</si>
  <si>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</si>
  <si>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</si>
  <si>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</si>
  <si>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</si>
  <si>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</si>
  <si>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</si>
  <si>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</si>
  <si>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</si>
  <si>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</si>
  <si>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</si>
  <si>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</si>
  <si>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</si>
  <si>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</si>
  <si>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</si>
  <si>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</si>
  <si>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</si>
  <si>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</si>
  <si>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</si>
  <si>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</si>
  <si>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</si>
  <si>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</si>
  <si>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</si>
  <si>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</si>
  <si>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</si>
  <si>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</si>
  <si>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</si>
  <si>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</si>
  <si>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</si>
  <si>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</si>
  <si>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</si>
  <si>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</si>
  <si>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</si>
  <si>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</si>
  <si>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</si>
  <si>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</si>
  <si>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</si>
  <si>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</si>
  <si>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</si>
  <si>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</si>
  <si>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</si>
  <si>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</si>
  <si>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</si>
  <si>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</si>
  <si>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</si>
  <si>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</si>
  <si>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</si>
  <si>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</si>
  <si>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</si>
  <si>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</si>
  <si>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</si>
  <si>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</si>
  <si>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</si>
  <si>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</si>
  <si>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</si>
  <si>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</si>
  <si>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</si>
  <si>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</si>
  <si>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</si>
  <si>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</si>
  <si>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</si>
  <si>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</si>
  <si>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</si>
  <si>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</si>
  <si>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</si>
  <si>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</si>
  <si>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</si>
  <si>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</si>
  <si>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</si>
  <si>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</si>
  <si>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</si>
  <si>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</si>
  <si>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</si>
  <si>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</si>
  <si>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</si>
  <si>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</si>
  <si>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</si>
  <si>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</si>
  <si>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</si>
  <si>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</si>
  <si>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</si>
  <si>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</si>
  <si>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</si>
  <si>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</si>
  <si>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</si>
  <si>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</si>
  <si>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</si>
  <si>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</si>
  <si>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</si>
  <si>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</si>
  <si>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</si>
  <si>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</si>
  <si>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</si>
  <si>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</si>
  <si>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</si>
  <si>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</si>
  <si>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</si>
  <si>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</si>
  <si>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</si>
  <si>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</si>
  <si>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</si>
  <si>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</si>
  <si>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</si>
  <si>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</si>
  <si>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</si>
  <si>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</si>
  <si>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</si>
  <si>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</si>
  <si>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</si>
  <si>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</si>
  <si>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</si>
  <si>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</si>
  <si>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</si>
  <si>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</si>
  <si>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</si>
  <si>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</si>
  <si>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</si>
  <si>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</si>
  <si>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</si>
  <si>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</si>
  <si>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</si>
  <si>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</si>
  <si>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</si>
  <si>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</si>
  <si>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</si>
  <si>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</si>
  <si>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</si>
  <si>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</si>
  <si>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</si>
  <si>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</si>
  <si>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</si>
  <si>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</si>
  <si>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</si>
  <si>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</si>
  <si>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</si>
  <si>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</si>
  <si>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</si>
  <si>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</si>
  <si>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</si>
  <si>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</si>
  <si>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</si>
  <si>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</si>
  <si>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</si>
  <si>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</si>
  <si>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</si>
  <si>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</si>
  <si>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</si>
  <si>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</si>
  <si>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</si>
  <si>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</si>
  <si>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</si>
  <si>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</si>
  <si>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</si>
  <si>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</si>
  <si>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</si>
  <si>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</si>
  <si>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</si>
  <si>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</si>
  <si>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</si>
  <si>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</si>
  <si>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</si>
  <si>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</si>
  <si>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</si>
  <si>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</si>
  <si>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</si>
  <si>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</si>
  <si>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</si>
  <si>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</si>
  <si>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</si>
  <si>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</si>
  <si>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</si>
  <si>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</si>
  <si>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</si>
  <si>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</si>
  <si>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</si>
  <si>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</si>
  <si>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</si>
  <si>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</si>
  <si>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</si>
  <si>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</si>
  <si>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</si>
  <si>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</si>
  <si>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</si>
  <si>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</si>
  <si>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</si>
  <si>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</si>
  <si>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</si>
  <si>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</si>
  <si>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</si>
  <si>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</si>
  <si>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</si>
  <si>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</si>
  <si>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</si>
  <si>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</si>
  <si>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</si>
  <si>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</si>
  <si>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</si>
  <si>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</si>
  <si>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</si>
  <si>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</si>
  <si>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</si>
  <si>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</si>
  <si>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</si>
  <si>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</si>
  <si>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</si>
  <si>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</si>
  <si>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</si>
  <si>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</si>
  <si>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</si>
  <si>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</si>
  <si>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</si>
  <si>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</si>
  <si>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</si>
  <si>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</si>
  <si>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</si>
  <si>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</si>
  <si>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</si>
  <si>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</si>
  <si>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</si>
  <si>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</si>
  <si>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</si>
  <si>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</si>
  <si>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</si>
  <si>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</si>
  <si>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</si>
  <si>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</si>
  <si>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</si>
  <si>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</si>
  <si>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</si>
  <si>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</si>
  <si>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</si>
  <si>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</si>
  <si>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</si>
  <si>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</si>
  <si>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</si>
  <si>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</si>
  <si>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</si>
  <si>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</si>
  <si>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</si>
  <si>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</si>
  <si>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</si>
  <si>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</si>
  <si>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</si>
  <si>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</si>
  <si>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</si>
  <si>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</si>
  <si>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</si>
  <si>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</si>
  <si>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</si>
  <si>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</si>
  <si>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</si>
  <si>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</si>
  <si>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</si>
  <si>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</si>
  <si>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</si>
  <si>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</si>
  <si>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</si>
  <si>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</si>
  <si>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</si>
  <si>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</si>
  <si>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</si>
  <si>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</si>
  <si>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</si>
  <si>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</si>
  <si>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</si>
  <si>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</si>
  <si>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</si>
  <si>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</si>
  <si>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</si>
  <si>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</si>
  <si>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</si>
  <si>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</si>
  <si>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</si>
  <si>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</si>
  <si>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</si>
  <si>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</si>
  <si>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</si>
  <si>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</si>
  <si>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</si>
  <si>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</si>
  <si>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</si>
  <si>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</si>
  <si>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</si>
  <si>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</si>
  <si>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</si>
  <si>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</si>
  <si>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</si>
  <si>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</si>
  <si>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</si>
  <si>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</si>
  <si>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</si>
  <si>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</si>
  <si>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</si>
  <si>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</si>
  <si>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</si>
  <si>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</si>
  <si>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</si>
  <si>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</si>
  <si>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</si>
  <si>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</si>
  <si>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</si>
  <si>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</si>
  <si>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</si>
  <si>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</si>
  <si>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</si>
  <si>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</si>
  <si>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</si>
  <si>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</si>
  <si>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</si>
  <si>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</si>
  <si>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</si>
  <si>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</si>
  <si>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</si>
  <si>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</si>
  <si>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</si>
  <si>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</si>
  <si>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</si>
  <si>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</si>
  <si>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</si>
  <si>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</si>
  <si>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</si>
  <si>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</si>
  <si>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</si>
  <si>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</si>
  <si>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</si>
  <si>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</si>
  <si>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</si>
  <si>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</si>
  <si>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</si>
  <si>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</si>
  <si>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</si>
  <si>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</si>
  <si>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</si>
  <si>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</si>
  <si>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</si>
  <si>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</si>
  <si>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</si>
  <si>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</si>
  <si>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</si>
  <si>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</si>
  <si>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</si>
  <si>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</si>
  <si>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</si>
  <si>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</si>
  <si>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</si>
  <si>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</si>
  <si>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</si>
  <si>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</si>
  <si>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</si>
  <si>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</si>
  <si>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</si>
  <si>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</si>
  <si>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</si>
  <si>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</si>
  <si>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</si>
  <si>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</si>
  <si>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</si>
  <si>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</si>
  <si>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</si>
  <si>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</si>
  <si>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</si>
  <si>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</si>
  <si>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</si>
  <si>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</si>
  <si>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</si>
  <si>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</si>
  <si>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</si>
  <si>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</si>
  <si>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</si>
  <si>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</si>
  <si>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</si>
  <si>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</si>
  <si>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</si>
  <si>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</si>
  <si>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</si>
  <si>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</si>
  <si>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</si>
  <si>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</si>
  <si>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</si>
  <si>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</si>
  <si>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</si>
  <si>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</si>
  <si>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</si>
  <si>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</si>
  <si>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</si>
  <si>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</si>
  <si>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</si>
  <si>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</si>
  <si>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</si>
  <si>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</si>
  <si>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</si>
  <si>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</si>
  <si>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</si>
  <si>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</si>
  <si>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</si>
  <si>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</si>
  <si>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</si>
  <si>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</si>
  <si>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</si>
  <si>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</si>
  <si>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</si>
  <si>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</si>
  <si>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</si>
  <si>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</si>
  <si>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</si>
  <si>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</si>
  <si>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</si>
  <si>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</si>
  <si>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</si>
  <si>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</si>
  <si>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</si>
  <si>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</si>
  <si>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</si>
  <si>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</si>
  <si>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</si>
  <si>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</si>
  <si>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</si>
  <si>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</si>
  <si>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</si>
  <si>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</si>
  <si>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</si>
  <si>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</si>
  <si>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</si>
  <si>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</si>
  <si>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</si>
  <si>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</si>
  <si>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</si>
  <si>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</si>
  <si>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</si>
  <si>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</si>
  <si>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</si>
  <si>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</si>
  <si>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</si>
  <si>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</si>
  <si>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</si>
  <si>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</si>
  <si>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</si>
  <si>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</si>
  <si>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</si>
  <si>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</si>
  <si>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</si>
  <si>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</si>
  <si>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</si>
  <si>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</si>
  <si>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</si>
  <si>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</si>
  <si>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</si>
  <si>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</si>
  <si>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</si>
  <si>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</si>
  <si>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</si>
  <si>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</si>
  <si>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</si>
  <si>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</si>
  <si>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</si>
  <si>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</si>
  <si>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</si>
  <si>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</si>
  <si>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</si>
  <si>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</si>
  <si>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</si>
  <si>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</si>
  <si>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</si>
  <si>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</si>
  <si>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</si>
  <si>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</si>
  <si>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</si>
  <si>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</si>
  <si>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</si>
  <si>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</si>
  <si>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</si>
  <si>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</si>
  <si>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</si>
  <si>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</si>
  <si>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</si>
  <si>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</si>
  <si>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</si>
  <si>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</si>
  <si>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</si>
  <si>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</si>
  <si>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</si>
  <si>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</si>
  <si>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</si>
  <si>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</si>
  <si>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</si>
  <si>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</si>
  <si>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</si>
  <si>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</si>
  <si>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</si>
  <si>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</si>
  <si>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</si>
  <si>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</si>
  <si>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</si>
  <si>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</si>
  <si>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</si>
  <si>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</si>
  <si>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</si>
  <si>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</si>
  <si>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</si>
  <si>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</si>
  <si>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</si>
  <si>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</si>
  <si>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</si>
  <si>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</si>
  <si>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</si>
  <si>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</si>
  <si>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</si>
  <si>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</si>
  <si>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</si>
  <si>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</si>
  <si>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</si>
  <si>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</si>
  <si>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</si>
  <si>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</si>
  <si>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</si>
  <si>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</si>
  <si>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</si>
  <si>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</si>
  <si>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</si>
  <si>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</si>
  <si>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</si>
  <si>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</si>
  <si>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</si>
  <si>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</si>
  <si>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</si>
  <si>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</si>
  <si>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</si>
  <si>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</si>
  <si>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</si>
  <si>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</si>
  <si>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</si>
  <si>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</si>
  <si>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</si>
  <si>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</si>
  <si>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</si>
  <si>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</si>
  <si>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</si>
  <si>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</si>
  <si>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</si>
  <si>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</si>
  <si>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</si>
  <si>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</si>
  <si>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</si>
  <si>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</si>
  <si>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</si>
  <si>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</si>
  <si>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</si>
  <si>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</si>
  <si>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</si>
  <si>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</si>
  <si>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</si>
  <si>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</si>
  <si>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</si>
  <si>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</si>
  <si>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</si>
  <si>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</si>
  <si>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</si>
  <si>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</si>
  <si>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</si>
  <si>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</si>
  <si>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</si>
  <si>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</si>
  <si>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</si>
  <si>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</si>
  <si>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</si>
  <si>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</si>
  <si>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</si>
  <si>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</si>
  <si>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</si>
  <si>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</si>
  <si>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</si>
  <si>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</si>
  <si>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</si>
  <si>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</si>
  <si>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</si>
  <si>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</si>
  <si>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</si>
  <si>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</si>
  <si>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</si>
  <si>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</si>
  <si>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</si>
  <si>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</si>
  <si>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</si>
  <si>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</si>
  <si>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</si>
  <si>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</si>
  <si>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</si>
  <si>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</si>
  <si>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</si>
  <si>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</si>
  <si>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</si>
  <si>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</si>
  <si>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</si>
  <si>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</si>
  <si>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</si>
  <si>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</si>
  <si>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</si>
  <si>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</si>
  <si>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</si>
  <si>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</si>
  <si>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</si>
  <si>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</si>
  <si>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</si>
  <si>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</si>
  <si>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</si>
  <si>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</si>
  <si>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</si>
  <si>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</si>
  <si>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</si>
  <si>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</si>
  <si>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</si>
  <si>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</si>
  <si>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</si>
  <si>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</si>
  <si>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</si>
  <si>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</si>
  <si>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</si>
  <si>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</si>
  <si>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</si>
  <si>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</si>
  <si>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</si>
  <si>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</si>
  <si>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</si>
  <si>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</si>
  <si>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</si>
  <si>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</si>
  <si>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</si>
  <si>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</si>
  <si>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</si>
  <si>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</si>
  <si>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</si>
  <si>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</si>
  <si>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</si>
  <si>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</si>
  <si>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</si>
  <si>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</si>
  <si>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</si>
  <si>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</si>
  <si>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</si>
  <si>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</si>
  <si>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</si>
  <si>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</si>
  <si>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</si>
  <si>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</si>
  <si>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</si>
  <si>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</si>
  <si>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</si>
  <si>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</si>
  <si>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</si>
  <si>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</si>
  <si>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</si>
  <si>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</si>
  <si>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</si>
  <si>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</si>
  <si>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</si>
  <si>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</si>
  <si>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</si>
  <si>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</si>
  <si>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</si>
  <si>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</si>
  <si>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</si>
  <si>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</si>
  <si>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</si>
  <si>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</si>
  <si>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</si>
  <si>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</si>
  <si>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</si>
  <si>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</si>
  <si>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</si>
  <si>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</si>
  <si>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</si>
  <si>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</si>
  <si>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</si>
  <si>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</si>
  <si>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</si>
  <si>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</si>
  <si>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</si>
  <si>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</si>
  <si>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</si>
  <si>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</si>
  <si>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</si>
  <si>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</si>
  <si>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</si>
  <si>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</si>
  <si>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</si>
  <si>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</si>
  <si>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</si>
  <si>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</si>
  <si>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</si>
  <si>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</si>
  <si>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</si>
  <si>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</si>
  <si>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</si>
  <si>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</si>
  <si>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</si>
  <si>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</si>
  <si>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</si>
  <si>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</si>
  <si>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</si>
  <si>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</si>
  <si>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</si>
  <si>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</si>
  <si>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</si>
  <si>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</si>
  <si>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</si>
  <si>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</si>
  <si>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</si>
  <si>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</si>
  <si>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</si>
  <si>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</si>
  <si>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</si>
  <si>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</si>
  <si>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</si>
  <si>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</si>
  <si>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</si>
  <si>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</si>
  <si>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</si>
  <si>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</si>
  <si>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</si>
  <si>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</si>
  <si>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</si>
  <si>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</si>
  <si>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</si>
  <si>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</si>
  <si>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</si>
  <si>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</si>
  <si>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</si>
  <si>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</si>
  <si>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</si>
  <si>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</si>
  <si>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</si>
  <si>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</si>
  <si>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</si>
  <si>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</si>
  <si>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</si>
  <si>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</si>
  <si>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</si>
  <si>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</si>
  <si>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</si>
  <si>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</si>
  <si>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</si>
  <si>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</si>
  <si>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</si>
  <si>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</si>
  <si>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</si>
  <si>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</si>
  <si>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</si>
  <si>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</si>
  <si>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</si>
  <si>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</si>
  <si>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</si>
  <si>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</si>
  <si>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</si>
  <si>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</si>
  <si>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</si>
  <si>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</si>
  <si>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</si>
  <si>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</si>
  <si>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</si>
  <si>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</si>
  <si>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</si>
  <si>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</si>
  <si>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</si>
  <si>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</si>
  <si>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</si>
  <si>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</si>
  <si>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</si>
  <si>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</si>
  <si>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</si>
  <si>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</si>
  <si>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</si>
  <si>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</si>
  <si>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</si>
  <si>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</si>
  <si>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</si>
  <si>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</si>
  <si>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</si>
  <si>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</si>
  <si>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</si>
  <si>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</si>
  <si>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</si>
  <si>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</si>
  <si>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</si>
  <si>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</si>
  <si>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</si>
  <si>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</si>
  <si>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</si>
  <si>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</si>
  <si>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</si>
  <si>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</si>
  <si>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</si>
  <si>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</si>
  <si>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</si>
  <si>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</si>
  <si>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</si>
  <si>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</si>
  <si>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</si>
  <si>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</si>
  <si>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</si>
  <si>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</si>
  <si>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</si>
  <si>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</si>
  <si>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</si>
  <si>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</si>
  <si>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</si>
  <si>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</si>
  <si>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</si>
  <si>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</si>
  <si>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</si>
  <si>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</si>
  <si>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</si>
  <si>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</si>
  <si>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</si>
  <si>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</si>
  <si>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</si>
  <si>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</si>
  <si>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</si>
  <si>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</si>
  <si>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</si>
  <si>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</si>
  <si>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</si>
  <si>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</si>
  <si>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</si>
  <si>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</si>
  <si>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</si>
  <si>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</si>
  <si>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</si>
  <si>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</si>
  <si>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</si>
  <si>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</si>
  <si>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</si>
  <si>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</si>
  <si>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</si>
  <si>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</si>
  <si>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</si>
  <si>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</si>
  <si>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</si>
  <si>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</si>
  <si>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</si>
  <si>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</si>
  <si>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</si>
  <si>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</si>
  <si>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</si>
  <si>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</si>
  <si>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</si>
  <si>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</si>
  <si>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</si>
  <si>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</si>
  <si>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</si>
  <si>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</si>
  <si>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</si>
  <si>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</si>
  <si>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</si>
  <si>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</si>
  <si>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</si>
  <si>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</si>
  <si>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</si>
  <si>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</si>
  <si>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</si>
  <si>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</si>
  <si>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</si>
  <si>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</si>
  <si>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</si>
  <si>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</si>
  <si>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</si>
  <si>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</si>
  <si>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</si>
  <si>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</si>
  <si>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</si>
  <si>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</si>
  <si>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</si>
  <si>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</si>
  <si>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</si>
  <si>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</si>
  <si>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</si>
  <si>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</si>
  <si>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</si>
  <si>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</si>
  <si>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</si>
  <si>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</si>
  <si>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</si>
  <si>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</si>
  <si>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</si>
  <si>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</si>
  <si>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</si>
  <si>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</si>
  <si>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</si>
  <si>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</si>
  <si>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</si>
  <si>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</si>
  <si>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</si>
  <si>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</si>
  <si>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</si>
  <si>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</si>
  <si>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</si>
  <si>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</si>
  <si>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</si>
  <si>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</si>
  <si>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</si>
  <si>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</si>
  <si>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</si>
  <si>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</si>
  <si>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</si>
  <si>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</si>
  <si>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</si>
  <si>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</si>
  <si>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</si>
  <si>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</si>
  <si>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</si>
  <si>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</si>
  <si>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</si>
  <si>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</si>
  <si>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</si>
  <si>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</si>
  <si>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</si>
  <si>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</si>
  <si>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</si>
  <si>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</si>
  <si>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</si>
  <si>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</si>
  <si>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</si>
  <si>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</si>
  <si>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</si>
  <si>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</si>
  <si>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</si>
  <si>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</si>
  <si>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</si>
  <si>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</si>
  <si>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</si>
  <si>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</si>
  <si>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</si>
  <si>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</si>
  <si>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</si>
  <si>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</si>
  <si>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</si>
  <si>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</si>
  <si>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</si>
  <si>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</si>
  <si>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</si>
  <si>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</si>
  <si>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</si>
  <si>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</si>
  <si>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</si>
  <si>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</si>
  <si>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</si>
  <si>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</si>
  <si>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</si>
  <si>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</si>
  <si>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</si>
  <si>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</si>
  <si>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</si>
  <si>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</si>
  <si>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</si>
  <si>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</si>
  <si>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</si>
  <si>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</si>
  <si>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</si>
  <si>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</si>
  <si>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</si>
  <si>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</si>
  <si>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</si>
  <si>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</si>
  <si>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</si>
  <si>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</si>
  <si>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</si>
  <si>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</si>
  <si>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</si>
  <si>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</si>
  <si>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</si>
  <si>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</si>
  <si>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</si>
  <si>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</si>
  <si>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</si>
  <si>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</si>
  <si>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</si>
  <si>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</si>
  <si>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</si>
  <si>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</si>
  <si>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</si>
  <si>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</si>
  <si>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</si>
  <si>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</si>
  <si>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</si>
  <si>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</si>
  <si>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</si>
  <si>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</si>
  <si>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</si>
  <si>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</si>
  <si>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</si>
  <si>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</si>
  <si>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</si>
  <si>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</si>
  <si>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</si>
  <si>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</si>
  <si>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</si>
  <si>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</si>
  <si>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</si>
  <si>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</si>
  <si>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</si>
  <si>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</si>
  <si>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</si>
  <si>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</si>
  <si>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</si>
  <si>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</si>
  <si>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</si>
  <si>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</si>
  <si>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</si>
  <si>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</si>
  <si>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</si>
  <si>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</si>
  <si>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</si>
  <si>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</si>
  <si>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</si>
  <si>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</si>
  <si>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</si>
  <si>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</si>
  <si>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</si>
  <si>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</si>
  <si>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</si>
  <si>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</si>
  <si>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</si>
  <si>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</si>
  <si>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</si>
  <si>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</si>
  <si>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</si>
  <si>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</si>
  <si>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</si>
  <si>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</si>
  <si>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</si>
  <si>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</si>
  <si>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</si>
  <si>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</si>
  <si>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</si>
  <si>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</si>
  <si>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</si>
  <si>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</si>
  <si>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</si>
  <si>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</si>
  <si>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</si>
  <si>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</si>
  <si>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</si>
  <si>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</si>
  <si>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</si>
  <si>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</si>
  <si>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</si>
  <si>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</si>
  <si>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</si>
  <si>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</si>
  <si>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</si>
  <si>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</si>
  <si>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</si>
  <si>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</si>
  <si>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</si>
  <si>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</si>
  <si>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</si>
  <si>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</si>
  <si>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</si>
  <si>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</si>
  <si>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</si>
  <si>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</si>
  <si>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</si>
  <si>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</si>
  <si>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</si>
  <si>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</si>
  <si>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</si>
  <si>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</si>
  <si>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</si>
  <si>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</si>
  <si>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</si>
  <si>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</si>
  <si>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</si>
  <si>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</si>
  <si>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</si>
  <si>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</si>
  <si>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</si>
  <si>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</si>
  <si>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</si>
  <si>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</si>
  <si>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</si>
  <si>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</si>
  <si>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</si>
  <si>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</si>
  <si>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</si>
  <si>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</si>
  <si>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</si>
  <si>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</si>
  <si>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</si>
  <si>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</si>
  <si>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</si>
  <si>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</si>
  <si>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</si>
  <si>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</si>
  <si>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</si>
  <si>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</si>
  <si>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</si>
  <si>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</si>
  <si>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</si>
  <si>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</si>
  <si>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</si>
  <si>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</si>
  <si>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</si>
  <si>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</si>
  <si>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</si>
  <si>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</si>
  <si>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</si>
  <si>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</si>
  <si>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</si>
  <si>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</si>
  <si>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</si>
  <si>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</si>
  <si>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</si>
  <si>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</si>
  <si>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</si>
  <si>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</si>
  <si>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</si>
  <si>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</si>
  <si>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</si>
  <si>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</si>
  <si>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</si>
  <si>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</si>
  <si>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</si>
  <si>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</si>
  <si>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</si>
  <si>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</si>
  <si>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</si>
  <si>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</si>
  <si>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</si>
  <si>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</si>
  <si>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</si>
  <si>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</si>
  <si>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</si>
  <si>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</si>
  <si>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</si>
  <si>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</si>
  <si>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</si>
  <si>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</si>
  <si>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</si>
  <si>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</si>
  <si>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</si>
  <si>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</si>
  <si>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</si>
  <si>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</si>
  <si>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</si>
  <si>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</si>
  <si>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</si>
  <si>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</si>
  <si>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</si>
  <si>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</si>
  <si>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</si>
  <si>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</si>
  <si>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</si>
  <si>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</si>
  <si>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</si>
  <si>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</si>
  <si>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</si>
  <si>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</si>
  <si>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</si>
  <si>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</si>
  <si>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</si>
  <si>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</si>
  <si>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</si>
  <si>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</si>
  <si>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</si>
  <si>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</si>
  <si>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</si>
  <si>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</si>
  <si>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</si>
  <si>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</si>
  <si>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</si>
  <si>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</si>
  <si>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</si>
  <si>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</si>
  <si>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</si>
  <si>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</si>
  <si>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</si>
  <si>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</si>
  <si>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</si>
  <si>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</si>
  <si>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</si>
  <si>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</si>
  <si>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</si>
  <si>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</si>
  <si>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</si>
  <si>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</si>
  <si>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</si>
  <si>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</si>
  <si>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</si>
  <si>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</si>
  <si>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</si>
  <si>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</si>
  <si>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</si>
  <si>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</si>
  <si>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</si>
  <si>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</si>
  <si>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</si>
  <si>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</si>
  <si>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</si>
  <si>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</si>
  <si>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</si>
  <si>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</si>
  <si>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</si>
  <si>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</si>
  <si>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</si>
  <si>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</si>
  <si>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</si>
  <si>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</si>
  <si>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</si>
  <si>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</si>
  <si>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</si>
  <si>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</si>
  <si>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</si>
  <si>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</si>
  <si>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</si>
  <si>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</si>
  <si>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</si>
  <si>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</si>
  <si>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</si>
  <si>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</si>
  <si>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</si>
  <si>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</si>
  <si>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</si>
  <si>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</si>
  <si>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</si>
  <si>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</si>
  <si>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</si>
  <si>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</si>
  <si>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</si>
  <si>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</si>
  <si>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</si>
  <si>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</si>
  <si>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</si>
  <si>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</si>
  <si>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</si>
  <si>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</si>
  <si>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</si>
  <si>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</si>
  <si>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</si>
  <si>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</si>
  <si>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</si>
  <si>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</si>
  <si>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</si>
  <si>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</si>
  <si>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</si>
  <si>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</si>
  <si>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</si>
  <si>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</si>
  <si>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</si>
  <si>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</si>
  <si>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</si>
  <si>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</si>
  <si>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</si>
  <si>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</si>
  <si>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</si>
  <si>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</si>
  <si>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</si>
  <si>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</si>
  <si>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</si>
  <si>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</si>
  <si>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</si>
  <si>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</si>
  <si>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</si>
  <si>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</si>
  <si>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</si>
  <si>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</si>
  <si>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</si>
  <si>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</si>
  <si>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</si>
  <si>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</si>
  <si>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</si>
  <si>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</si>
  <si>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</si>
  <si>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</si>
  <si>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</si>
  <si>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</si>
  <si>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</si>
  <si>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</si>
  <si>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</si>
  <si>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</si>
  <si>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</si>
  <si>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</si>
  <si>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</si>
  <si>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</si>
  <si>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</si>
  <si>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</si>
  <si>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</si>
  <si>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</si>
  <si>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</si>
  <si>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</si>
  <si>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</si>
  <si>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</si>
  <si>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</si>
  <si>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</si>
  <si>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</si>
  <si>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</si>
  <si>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</si>
  <si>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</si>
  <si>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</si>
  <si>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</si>
  <si>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</si>
  <si>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</si>
  <si>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</si>
  <si>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</si>
  <si>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</si>
  <si>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</si>
  <si>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</si>
  <si>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</si>
  <si>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</si>
  <si>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</si>
  <si>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</si>
  <si>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</si>
  <si>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</si>
  <si>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</si>
  <si>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</si>
  <si>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</si>
  <si>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</si>
  <si>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</si>
  <si>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</si>
  <si>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</si>
  <si>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</si>
  <si>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</si>
  <si>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</si>
  <si>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</si>
  <si>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</si>
  <si>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</si>
  <si>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</si>
  <si>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</si>
  <si>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</si>
  <si>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</si>
  <si>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</si>
  <si>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</si>
  <si>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</si>
  <si>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</si>
  <si>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</si>
  <si>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</si>
  <si>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</si>
  <si>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</si>
  <si>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</si>
  <si>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</si>
  <si>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</si>
  <si>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</si>
  <si>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</si>
  <si>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</si>
  <si>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</si>
  <si>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</si>
  <si>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</si>
  <si>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</si>
  <si>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</si>
  <si>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</si>
  <si>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</si>
  <si>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</si>
  <si>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</si>
  <si>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</si>
  <si>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</si>
  <si>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</si>
  <si>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</si>
  <si>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</si>
  <si>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</si>
  <si>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</si>
  <si>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</si>
  <si>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</si>
  <si>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</si>
  <si>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</si>
  <si>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</si>
  <si>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</si>
  <si>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</si>
  <si>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</si>
  <si>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</si>
  <si>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</si>
  <si>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</si>
  <si>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</si>
  <si>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</si>
  <si>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</si>
  <si>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</si>
  <si>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</si>
  <si>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</si>
  <si>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</si>
  <si>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</si>
  <si>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</si>
  <si>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</si>
  <si>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</si>
  <si>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</si>
  <si>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</si>
  <si>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</si>
  <si>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</si>
  <si>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</si>
  <si>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</si>
  <si>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</si>
  <si>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</si>
  <si>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</si>
  <si>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</si>
  <si>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</si>
  <si>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</si>
  <si>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</si>
  <si>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</si>
  <si>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</si>
  <si>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</si>
  <si>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</si>
  <si>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</si>
  <si>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</si>
  <si>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</si>
  <si>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</si>
  <si>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</si>
  <si>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</si>
  <si>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</si>
  <si>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</si>
  <si>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</si>
  <si>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</si>
  <si>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</si>
  <si>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</si>
  <si>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</si>
  <si>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</si>
  <si>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</si>
  <si>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</si>
  <si>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</si>
  <si>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</si>
  <si>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</si>
  <si>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</si>
  <si>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</si>
  <si>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</si>
  <si>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</si>
  <si>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</si>
  <si>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</si>
  <si>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</si>
  <si>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</si>
  <si>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</si>
  <si>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</si>
  <si>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</si>
  <si>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</si>
  <si>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</si>
  <si>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</si>
  <si>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</si>
  <si>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</si>
  <si>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</si>
  <si>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</si>
  <si>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</si>
  <si>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</si>
  <si>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</si>
  <si>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</si>
  <si>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</si>
  <si>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</si>
  <si>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</si>
  <si>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</si>
  <si>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</si>
  <si>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</si>
  <si>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</si>
  <si>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</si>
  <si>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</si>
  <si>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</si>
  <si>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</si>
  <si>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</si>
  <si>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</si>
  <si>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</si>
  <si>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</si>
  <si>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</si>
  <si>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</si>
  <si>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</si>
  <si>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</si>
  <si>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</si>
  <si>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</si>
  <si>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</si>
  <si>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</si>
  <si>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</si>
  <si>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</si>
  <si>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</si>
  <si>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</si>
  <si>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</si>
  <si>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</si>
  <si>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</si>
  <si>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</si>
  <si>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</si>
  <si>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</si>
  <si>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</si>
  <si>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</si>
  <si>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</si>
  <si>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</si>
  <si>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</si>
  <si>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</si>
  <si>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</si>
  <si>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</si>
  <si>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</si>
  <si>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</si>
  <si>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</si>
  <si>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</si>
  <si>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</si>
  <si>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</si>
  <si>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</si>
  <si>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</si>
  <si>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</si>
  <si>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</si>
  <si>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</si>
  <si>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</si>
  <si>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</si>
  <si>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</si>
  <si>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</si>
  <si>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</si>
  <si>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</si>
  <si>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</si>
  <si>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</si>
  <si>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</si>
  <si>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</si>
  <si>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</si>
  <si>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</si>
  <si>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</si>
  <si>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</si>
  <si>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</si>
  <si>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</si>
  <si>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</si>
  <si>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</si>
  <si>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</si>
  <si>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</si>
  <si>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</si>
  <si>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</si>
  <si>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</si>
  <si>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</si>
  <si>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</si>
  <si>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</si>
  <si>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</si>
  <si>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</si>
  <si>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</si>
  <si>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</si>
  <si>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</si>
  <si>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</si>
  <si>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</si>
  <si>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</si>
  <si>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</si>
  <si>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</si>
  <si>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</si>
  <si>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</si>
  <si>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</si>
  <si>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</si>
  <si>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</si>
  <si>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</si>
  <si>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</si>
  <si>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</si>
  <si>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</si>
  <si>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</si>
  <si>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</si>
  <si>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</si>
  <si>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</si>
  <si>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</si>
  <si>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</si>
  <si>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</si>
  <si>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</si>
  <si>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</si>
  <si>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</si>
  <si>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</si>
  <si>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</si>
  <si>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</si>
  <si>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</si>
  <si>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</si>
  <si>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</si>
  <si>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</si>
  <si>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</si>
  <si>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</si>
  <si>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</si>
  <si>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</si>
  <si>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</si>
  <si>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</si>
  <si>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</si>
  <si>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</si>
  <si>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</si>
  <si>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</si>
  <si>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</si>
  <si>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</si>
  <si>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</si>
  <si>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</si>
  <si>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</si>
  <si>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</si>
  <si>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</si>
  <si>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</si>
  <si>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</si>
  <si>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</si>
  <si>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</si>
  <si>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</si>
  <si>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</si>
  <si>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</si>
  <si>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</si>
  <si>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</si>
  <si>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</si>
  <si>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</si>
  <si>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</si>
  <si>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</si>
  <si>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</si>
  <si>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</si>
  <si>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</si>
  <si>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</si>
  <si>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</si>
  <si>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</si>
  <si>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</si>
  <si>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</si>
  <si>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</si>
  <si>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</si>
  <si>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</si>
  <si>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</si>
  <si>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</si>
  <si>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</si>
  <si>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</si>
  <si>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</si>
  <si>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</si>
  <si>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</si>
  <si>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</si>
  <si>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</si>
  <si>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</si>
  <si>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</si>
  <si>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</si>
  <si>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</si>
  <si>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</si>
  <si>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</si>
  <si>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</si>
  <si>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</si>
  <si>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</si>
  <si>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</si>
  <si>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</si>
  <si>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</si>
  <si>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</si>
  <si>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</si>
  <si>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</si>
  <si>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</si>
  <si>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</si>
  <si>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</si>
  <si>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</si>
  <si>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</si>
  <si>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</si>
  <si>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</si>
  <si>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</si>
  <si>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</si>
  <si>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</si>
  <si>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</si>
  <si>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</si>
  <si>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</si>
  <si>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</si>
  <si>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</si>
  <si>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</si>
  <si>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</si>
  <si>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</si>
  <si>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</si>
  <si>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</si>
  <si>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</si>
  <si>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</si>
  <si>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</si>
  <si>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</si>
  <si>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</si>
  <si>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</si>
  <si>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</si>
  <si>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</si>
  <si>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</si>
  <si>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</si>
  <si>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</si>
  <si>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</si>
  <si>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</si>
  <si>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</si>
  <si>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</si>
  <si>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</si>
  <si>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</si>
  <si>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</si>
  <si>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</si>
  <si>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</si>
  <si>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</si>
  <si>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</si>
  <si>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</si>
  <si>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</si>
  <si>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</si>
  <si>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</si>
  <si>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</si>
  <si>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</si>
  <si>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</si>
  <si>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</si>
  <si>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</si>
  <si>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</si>
  <si>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</si>
  <si>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</si>
  <si>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</si>
  <si>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</si>
  <si>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</si>
  <si>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</si>
  <si>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</si>
  <si>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</si>
  <si>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</si>
  <si>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</si>
  <si>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</si>
  <si>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</si>
  <si>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</si>
  <si>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</si>
  <si>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</si>
  <si>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</si>
  <si>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</si>
  <si>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</si>
  <si>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</si>
  <si>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</si>
  <si>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</si>
  <si>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</si>
  <si>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</si>
  <si>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</si>
  <si>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</si>
  <si>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</si>
  <si>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</si>
  <si>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</si>
  <si>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</si>
  <si>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</si>
  <si>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</si>
  <si>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</si>
  <si>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</si>
  <si>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</si>
  <si>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</si>
  <si>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</si>
  <si>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</si>
  <si>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</si>
  <si>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</si>
  <si>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</si>
  <si>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</si>
  <si>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</si>
  <si>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</si>
  <si>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</si>
  <si>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</si>
  <si>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</si>
  <si>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</si>
  <si>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</si>
  <si>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</si>
  <si>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</si>
  <si>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</si>
  <si>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</si>
  <si>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</si>
  <si>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</si>
  <si>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</si>
  <si>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</si>
  <si>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</si>
  <si>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</si>
  <si>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</si>
  <si>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</si>
  <si>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</si>
  <si>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</si>
  <si>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</si>
  <si>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</si>
  <si>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</si>
  <si>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</si>
  <si>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</si>
  <si>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</si>
  <si>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</si>
  <si>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</si>
  <si>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</si>
  <si>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</si>
  <si>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</si>
  <si>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</si>
  <si>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</si>
  <si>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</si>
  <si>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</si>
  <si>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</si>
  <si>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</si>
  <si>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</si>
  <si>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</si>
  <si>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</si>
  <si>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</si>
  <si>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</si>
  <si>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</si>
  <si>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</si>
  <si>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</si>
  <si>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</si>
  <si>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</si>
  <si>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</si>
  <si>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</si>
  <si>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</si>
  <si>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</si>
  <si>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</si>
  <si>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</si>
  <si>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</si>
  <si>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</si>
  <si>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</si>
  <si>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</si>
  <si>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</si>
  <si>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</si>
  <si>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</si>
  <si>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</si>
  <si>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</si>
  <si>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</si>
  <si>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</si>
  <si>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</si>
  <si>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</si>
  <si>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</si>
  <si>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</si>
  <si>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</si>
  <si>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</si>
  <si>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</si>
  <si>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</si>
  <si>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</si>
  <si>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</si>
  <si>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</si>
  <si>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</si>
  <si>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</si>
  <si>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</si>
  <si>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</si>
  <si>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</si>
  <si>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</si>
  <si>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</si>
  <si>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</si>
  <si>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</si>
  <si>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</si>
  <si>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</si>
  <si>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</si>
  <si>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</si>
  <si>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</si>
  <si>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</si>
  <si>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</si>
  <si>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</si>
  <si>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</si>
  <si>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</si>
  <si>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</si>
  <si>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</si>
  <si>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</si>
  <si>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</si>
  <si>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</si>
  <si>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</si>
  <si>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</si>
  <si>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</si>
  <si>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</si>
  <si>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</si>
  <si>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</si>
  <si>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</si>
  <si>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</si>
  <si>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</si>
  <si>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</si>
  <si>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</si>
  <si>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</si>
  <si>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</si>
  <si>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</si>
  <si>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</si>
  <si>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</si>
  <si>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</si>
  <si>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</si>
  <si>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</si>
  <si>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</si>
  <si>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</si>
  <si>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</si>
  <si>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</si>
  <si>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</si>
  <si>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</si>
  <si>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</si>
  <si>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</si>
  <si>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</si>
  <si>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</si>
  <si>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</si>
  <si>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</si>
  <si>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</si>
  <si>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</si>
  <si>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</si>
  <si>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</si>
  <si>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</si>
  <si>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</si>
  <si>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</si>
  <si>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</si>
  <si>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</si>
  <si>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</si>
  <si>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</si>
  <si>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</si>
  <si>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</si>
  <si>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</si>
  <si>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</si>
  <si>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</si>
  <si>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</si>
  <si>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</si>
  <si>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</si>
  <si>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</si>
  <si>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</si>
  <si>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</si>
  <si>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</si>
  <si>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</si>
  <si>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</si>
  <si>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</si>
  <si>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</si>
  <si>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</si>
  <si>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</si>
  <si>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</si>
  <si>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</si>
  <si>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</si>
  <si>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</si>
  <si>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</si>
  <si>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</si>
  <si>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</si>
  <si>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</si>
  <si>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</si>
  <si>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</si>
  <si>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</si>
  <si>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</si>
  <si>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</si>
  <si>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</si>
  <si>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</si>
  <si>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</si>
  <si>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</si>
  <si>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</si>
  <si>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</si>
  <si>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</si>
  <si>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</si>
  <si>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</si>
  <si>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</si>
  <si>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</si>
  <si>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</si>
  <si>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</si>
  <si>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</si>
  <si>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</si>
  <si>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</si>
  <si>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</si>
  <si>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</si>
  <si>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</si>
  <si>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</si>
  <si>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</si>
  <si>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</si>
  <si>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</si>
  <si>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</si>
  <si>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</si>
  <si>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</si>
  <si>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</si>
  <si>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</si>
  <si>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</si>
  <si>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</si>
  <si>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</si>
  <si>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</si>
  <si>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</si>
  <si>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</si>
  <si>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</si>
  <si>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</si>
  <si>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</si>
  <si>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</si>
  <si>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</si>
  <si>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</si>
  <si>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</si>
  <si>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</si>
  <si>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</si>
  <si>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</si>
  <si>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</si>
  <si>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</si>
  <si>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</si>
  <si>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</si>
  <si>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</si>
  <si>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</si>
  <si>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</si>
  <si>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</si>
  <si>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</si>
  <si>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</si>
  <si>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</si>
  <si>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</si>
  <si>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</si>
  <si>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</si>
  <si>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</si>
  <si>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</si>
  <si>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</si>
  <si>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</si>
  <si>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</si>
  <si>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</si>
  <si>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</si>
  <si>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</si>
  <si>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</si>
  <si>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</si>
  <si>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</si>
  <si>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</si>
  <si>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</si>
  <si>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</si>
  <si>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</si>
  <si>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</si>
  <si>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</si>
  <si>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</si>
  <si>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</si>
  <si>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</si>
  <si>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</si>
  <si>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</si>
  <si>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</si>
  <si>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</si>
  <si>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</si>
  <si>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</si>
  <si>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</si>
  <si>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</si>
  <si>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</si>
  <si>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</si>
  <si>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</si>
  <si>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</si>
  <si>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</si>
  <si>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</si>
  <si>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</si>
  <si>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</si>
  <si>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</si>
  <si>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</si>
  <si>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</si>
  <si>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</si>
  <si>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</si>
  <si>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</si>
  <si>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</si>
  <si>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</si>
  <si>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</si>
  <si>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</si>
  <si>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</si>
  <si>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</si>
  <si>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</si>
  <si>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</si>
  <si>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</si>
  <si>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</si>
  <si>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</si>
  <si>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</si>
  <si>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</si>
  <si>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</si>
  <si>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</si>
  <si>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</si>
  <si>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</si>
  <si>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</si>
  <si>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</si>
  <si>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</si>
  <si>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</si>
  <si>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</si>
  <si>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</si>
  <si>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</si>
  <si>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</si>
  <si>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</si>
  <si>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</si>
  <si>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</si>
  <si>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</si>
  <si>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</si>
  <si>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</si>
  <si>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</si>
  <si>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</si>
  <si>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</si>
  <si>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</si>
  <si>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</si>
  <si>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</si>
  <si>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</si>
  <si>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</si>
  <si>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</si>
  <si>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</si>
  <si>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</si>
  <si>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</si>
  <si>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</si>
  <si>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</si>
  <si>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</si>
  <si>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</si>
  <si>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</si>
  <si>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</si>
  <si>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</si>
  <si>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</si>
  <si>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</si>
  <si>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</si>
  <si>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</si>
  <si>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</si>
  <si>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</si>
  <si>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</si>
  <si>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</si>
  <si>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</si>
  <si>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</si>
  <si>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</si>
  <si>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</si>
  <si>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</si>
  <si>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</si>
  <si>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</si>
  <si>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</si>
  <si>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</si>
  <si>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</si>
  <si>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</si>
  <si>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</si>
  <si>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</si>
  <si>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</si>
  <si>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</si>
  <si>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</si>
  <si>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</si>
  <si>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</si>
  <si>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</si>
  <si>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</si>
  <si>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</si>
  <si>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</si>
  <si>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</si>
  <si>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</si>
  <si>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</si>
  <si>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</si>
  <si>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</si>
  <si>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</si>
  <si>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</si>
  <si>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</si>
  <si>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</si>
  <si>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</si>
  <si>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</si>
  <si>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</si>
  <si>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</si>
  <si>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</si>
  <si>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</si>
  <si>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</si>
  <si>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</si>
  <si>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</si>
  <si>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</si>
  <si>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</si>
  <si>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</si>
  <si>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</si>
  <si>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</si>
  <si>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</si>
  <si>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</si>
  <si>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</si>
  <si>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</si>
  <si>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</si>
  <si>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</si>
  <si>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</si>
  <si>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</si>
  <si>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</si>
  <si>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</si>
  <si>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</si>
  <si>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</si>
  <si>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</si>
  <si>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</si>
  <si>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</si>
  <si>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</si>
  <si>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</si>
  <si>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</si>
  <si>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</si>
  <si>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</si>
  <si>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</si>
  <si>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</si>
  <si>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</si>
  <si>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</si>
  <si>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</si>
  <si>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</si>
  <si>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</si>
  <si>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</si>
  <si>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</si>
  <si>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</si>
  <si>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</si>
  <si>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</si>
  <si>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</si>
  <si>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</si>
  <si>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</si>
  <si>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</si>
  <si>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</si>
  <si>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</si>
  <si>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</si>
  <si>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</si>
  <si>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</si>
  <si>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</si>
  <si>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</si>
  <si>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</si>
  <si>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</si>
  <si>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</si>
  <si>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</si>
  <si>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</si>
  <si>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</si>
  <si>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</si>
  <si>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</si>
  <si>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</si>
  <si>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</si>
  <si>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</si>
  <si>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</si>
  <si>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</si>
  <si>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</si>
  <si>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</si>
  <si>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</si>
  <si>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</si>
  <si>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</si>
  <si>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</si>
  <si>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</si>
  <si>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</si>
  <si>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</si>
  <si>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</si>
  <si>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</si>
  <si>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</si>
  <si>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</si>
  <si>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</si>
  <si>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</si>
  <si>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</si>
  <si>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</si>
  <si>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</si>
  <si>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</si>
  <si>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</si>
  <si>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</si>
  <si>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</si>
  <si>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</si>
  <si>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</si>
  <si>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</si>
  <si>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</si>
  <si>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</si>
  <si>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</si>
  <si>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</si>
  <si>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</si>
  <si>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</si>
  <si>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</si>
  <si>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</si>
  <si>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</si>
  <si>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</si>
  <si>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</si>
  <si>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</si>
  <si>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</si>
  <si>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</si>
  <si>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</si>
  <si>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</si>
  <si>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</si>
  <si>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</si>
  <si>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</si>
  <si>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</si>
  <si>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</si>
  <si>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</si>
  <si>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</si>
  <si>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</si>
  <si>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</si>
  <si>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</si>
  <si>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</si>
  <si>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</si>
  <si>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</si>
  <si>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</si>
  <si>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</si>
  <si>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</si>
  <si>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</si>
  <si>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</si>
  <si>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</si>
  <si>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</si>
  <si>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</si>
  <si>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</si>
  <si>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</si>
  <si>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</si>
  <si>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</si>
  <si>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</si>
  <si>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</si>
  <si>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</si>
  <si>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</si>
  <si>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</si>
  <si>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</si>
  <si>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</si>
  <si>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</si>
  <si>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</si>
  <si>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</si>
  <si>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</si>
  <si>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</si>
  <si>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</si>
  <si>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</si>
  <si>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</si>
  <si>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</si>
  <si>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</si>
  <si>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</si>
  <si>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</si>
  <si>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</si>
  <si>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</si>
  <si>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</si>
  <si>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</si>
  <si>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</si>
  <si>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</si>
  <si>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</si>
  <si>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</si>
  <si>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</si>
  <si>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</si>
  <si>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</si>
  <si>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</si>
  <si>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</si>
  <si>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</si>
  <si>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</si>
  <si>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</si>
  <si>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</si>
  <si>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</si>
  <si>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</si>
  <si>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</si>
  <si>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</si>
  <si>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</si>
  <si>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</si>
  <si>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</si>
  <si>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</si>
  <si>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</si>
  <si>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</si>
  <si>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</si>
  <si>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</si>
  <si>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</si>
  <si>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</si>
  <si>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</si>
  <si>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</si>
  <si>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</si>
  <si>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</si>
  <si>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</si>
  <si>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</si>
  <si>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</si>
  <si>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</si>
  <si>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</si>
  <si>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</si>
  <si>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</si>
  <si>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</si>
  <si>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</si>
  <si>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</si>
  <si>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</si>
  <si>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</si>
  <si>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</si>
  <si>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</si>
  <si>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</si>
  <si>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</si>
  <si>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</si>
  <si>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</si>
  <si>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</si>
  <si>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</si>
  <si>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</si>
  <si>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</si>
  <si>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</si>
  <si>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</si>
  <si>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</si>
  <si>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</si>
  <si>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</si>
  <si>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</si>
  <si>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</si>
  <si>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</si>
  <si>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</si>
  <si>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</si>
  <si>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</si>
  <si>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</si>
  <si>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</si>
  <si>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</si>
  <si>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</si>
  <si>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</si>
  <si>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</si>
  <si>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</si>
  <si>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</si>
  <si>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</si>
  <si>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</si>
  <si>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</si>
  <si>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</si>
  <si>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</si>
  <si>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</si>
  <si>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</si>
  <si>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</si>
  <si>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</si>
  <si>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</si>
  <si>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</si>
  <si>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</si>
  <si>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</si>
  <si>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</si>
  <si>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</si>
  <si>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</si>
  <si>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</si>
  <si>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</si>
  <si>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</si>
  <si>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</si>
  <si>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</si>
  <si>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</si>
  <si>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</si>
  <si>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</si>
  <si>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</si>
  <si>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</si>
  <si>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</si>
  <si>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</si>
  <si>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</si>
  <si>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</si>
  <si>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</si>
  <si>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</si>
  <si>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</si>
  <si>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</si>
  <si>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</si>
  <si>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</si>
  <si>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</si>
  <si>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</si>
  <si>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</si>
  <si>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</si>
  <si>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</si>
  <si>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</si>
  <si>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</si>
  <si>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</si>
  <si>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</si>
  <si>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</si>
  <si>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</si>
  <si>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</si>
  <si>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</si>
  <si>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</si>
  <si>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</si>
  <si>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</si>
  <si>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</si>
  <si>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</si>
  <si>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</si>
  <si>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</si>
  <si>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</si>
  <si>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</si>
  <si>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</si>
  <si>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</si>
  <si>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</si>
  <si>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</si>
  <si>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</si>
  <si>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</si>
  <si>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</si>
  <si>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</si>
  <si>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</si>
  <si>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</si>
  <si>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</si>
  <si>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</si>
  <si>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</si>
  <si>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</si>
  <si>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</si>
  <si>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</si>
  <si>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</si>
  <si>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</si>
  <si>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</si>
  <si>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</si>
  <si>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</si>
  <si>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</si>
  <si>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</si>
  <si>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</si>
  <si>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</si>
  <si>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</si>
  <si>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</si>
  <si>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</si>
  <si>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</si>
  <si>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</si>
  <si>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</si>
  <si>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</si>
  <si>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</si>
  <si>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</si>
  <si>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</si>
  <si>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</si>
  <si>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</si>
  <si>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</si>
  <si>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</si>
  <si>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</si>
  <si>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</si>
  <si>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</si>
  <si>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</si>
  <si>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</si>
  <si>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</si>
  <si>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</si>
  <si>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</si>
  <si>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</si>
  <si>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</si>
  <si>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</si>
  <si>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</si>
  <si>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</si>
  <si>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</si>
  <si>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</si>
  <si>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</si>
  <si>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</si>
  <si>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</si>
  <si>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</si>
  <si>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</si>
  <si>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</si>
  <si>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</si>
  <si>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</si>
  <si>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</si>
  <si>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</si>
  <si>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</si>
  <si>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</si>
  <si>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</si>
  <si>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</si>
  <si>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</si>
  <si>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</si>
  <si>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</si>
  <si>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</si>
  <si>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</si>
  <si>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</si>
  <si>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</si>
  <si>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</si>
  <si>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</si>
  <si>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</si>
  <si>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</si>
  <si>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</si>
  <si>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</si>
  <si>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</si>
  <si>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</si>
  <si>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</si>
  <si>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</si>
  <si>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</si>
  <si>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</si>
  <si>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</si>
  <si>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</si>
  <si>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</si>
  <si>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</si>
  <si>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</si>
  <si>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</si>
  <si>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</si>
  <si>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</si>
  <si>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</si>
  <si>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</si>
  <si>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</si>
  <si>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</si>
  <si>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</si>
  <si>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</si>
  <si>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</si>
  <si>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</si>
  <si>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</si>
  <si>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</si>
  <si>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</si>
  <si>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</si>
  <si>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</si>
  <si>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</si>
  <si>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</si>
  <si>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</si>
  <si>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</si>
  <si>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</si>
  <si>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</si>
  <si>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</si>
  <si>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</si>
  <si>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</si>
  <si>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</si>
  <si>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</si>
  <si>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</si>
  <si>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</si>
  <si>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</si>
  <si>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</si>
  <si>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</si>
  <si>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</si>
  <si>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</si>
  <si>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</si>
  <si>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</si>
  <si>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</si>
  <si>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</si>
  <si>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</si>
  <si>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</si>
  <si>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</si>
  <si>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</si>
  <si>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</si>
  <si>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</si>
  <si>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</si>
  <si>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</si>
  <si>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</si>
  <si>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</si>
  <si>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</si>
  <si>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</si>
  <si>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</si>
  <si>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</si>
  <si>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</si>
  <si>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</si>
  <si>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</si>
  <si>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</si>
  <si>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</si>
  <si>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</si>
  <si>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</si>
  <si>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</si>
  <si>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</si>
  <si>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</si>
  <si>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</si>
  <si>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</si>
  <si>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</si>
  <si>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</si>
  <si>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</si>
  <si>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</si>
  <si>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</si>
  <si>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</si>
  <si>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</si>
  <si>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</si>
  <si>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</si>
  <si>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</si>
  <si>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</si>
  <si>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</si>
  <si>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</si>
  <si>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</si>
  <si>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</si>
  <si>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</si>
  <si>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</si>
  <si>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</si>
  <si>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</si>
  <si>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</si>
  <si>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</si>
  <si>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</si>
  <si>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</si>
  <si>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</si>
  <si>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</si>
  <si>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</si>
  <si>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</si>
  <si>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</si>
  <si>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</si>
  <si>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</si>
  <si>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</si>
  <si>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</si>
  <si>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</si>
  <si>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</si>
  <si>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</si>
  <si>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</si>
  <si>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</si>
  <si>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</si>
  <si>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</si>
  <si>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</si>
  <si>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</si>
  <si>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</si>
  <si>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</si>
  <si>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</si>
  <si>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</si>
  <si>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</si>
  <si>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</si>
  <si>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</si>
  <si>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</si>
  <si>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</si>
  <si>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</si>
  <si>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</si>
  <si>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</si>
  <si>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</si>
  <si>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</si>
  <si>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</si>
  <si>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</si>
  <si>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</si>
  <si>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</si>
  <si>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</si>
  <si>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</si>
  <si>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</si>
  <si>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</si>
  <si>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</si>
  <si>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</si>
  <si>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</si>
  <si>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</si>
  <si>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</si>
  <si>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</si>
  <si>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</si>
  <si>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</si>
  <si>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</si>
  <si>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</si>
  <si>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</si>
  <si>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</si>
  <si>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</si>
  <si>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</si>
  <si>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</si>
  <si>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</si>
  <si>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</si>
  <si>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</si>
  <si>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</si>
  <si>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</si>
  <si>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</si>
  <si>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</si>
  <si>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</si>
  <si>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</si>
  <si>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</si>
  <si>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</si>
  <si>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</si>
  <si>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</si>
  <si>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</si>
  <si>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</si>
  <si>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</si>
  <si>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</si>
  <si>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</si>
  <si>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</si>
  <si>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</si>
  <si>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</si>
  <si>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</si>
  <si>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</si>
  <si>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</si>
  <si>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</si>
  <si>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</si>
  <si>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</si>
  <si>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</si>
  <si>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</si>
  <si>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</si>
  <si>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</si>
  <si>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</si>
  <si>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</si>
  <si>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</si>
  <si>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</si>
  <si>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</si>
  <si>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</si>
  <si>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</si>
  <si>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</si>
  <si>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</si>
  <si>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</si>
  <si>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</si>
  <si>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</si>
  <si>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</si>
  <si>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</si>
  <si>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</si>
  <si>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</si>
  <si>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</si>
  <si>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</si>
  <si>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</si>
  <si>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</si>
  <si>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</si>
  <si>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</si>
  <si>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</si>
  <si>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</si>
  <si>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</si>
  <si>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</si>
  <si>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</si>
  <si>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</si>
  <si>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</si>
  <si>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</si>
  <si>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</si>
  <si>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</si>
  <si>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</si>
  <si>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</si>
  <si>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</si>
  <si>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</si>
  <si>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</si>
  <si>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</si>
  <si>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</si>
  <si>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</si>
  <si>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</si>
  <si>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</si>
  <si>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</si>
  <si>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</si>
  <si>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</si>
  <si>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</si>
  <si>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</si>
  <si>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</si>
  <si>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</si>
  <si>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</si>
  <si>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</si>
  <si>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</si>
  <si>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</si>
  <si>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</si>
  <si>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</si>
  <si>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</si>
  <si>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</si>
  <si>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</si>
  <si>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</si>
  <si>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</si>
  <si>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</si>
  <si>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</si>
  <si>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</si>
  <si>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</si>
  <si>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</si>
  <si>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</si>
  <si>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</si>
  <si>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</si>
  <si>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</si>
  <si>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</si>
  <si>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</si>
  <si>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</si>
  <si>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</si>
  <si>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</si>
  <si>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</si>
  <si>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</si>
  <si>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</si>
  <si>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</si>
  <si>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</si>
  <si>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</si>
  <si>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</si>
  <si>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</si>
  <si>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</si>
  <si>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</si>
  <si>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</si>
  <si>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</si>
  <si>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</si>
  <si>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</si>
  <si>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</si>
  <si>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</si>
  <si>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</si>
  <si>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</si>
  <si>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</si>
  <si>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</si>
  <si>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</si>
  <si>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</si>
  <si>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</si>
  <si>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</si>
  <si>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</si>
  <si>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</si>
  <si>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</si>
  <si>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</si>
  <si>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</si>
  <si>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</si>
  <si>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</si>
  <si>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</si>
  <si>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</si>
  <si>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</si>
  <si>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</si>
  <si>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</si>
  <si>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</si>
  <si>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</si>
  <si>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</si>
  <si>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</si>
  <si>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</si>
  <si>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</si>
  <si>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</si>
  <si>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</si>
  <si>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</si>
  <si>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</si>
  <si>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</si>
  <si>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</si>
  <si>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</si>
  <si>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</si>
  <si>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</si>
  <si>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</si>
  <si>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</si>
  <si>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</si>
  <si>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</si>
  <si>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</si>
  <si>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</si>
  <si>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</si>
  <si>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</si>
  <si>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</si>
  <si>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</si>
  <si>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</si>
  <si>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</si>
  <si>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</si>
  <si>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</si>
  <si>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</si>
  <si>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</si>
  <si>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</si>
  <si>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</si>
  <si>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</si>
  <si>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</si>
  <si>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</si>
  <si>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</si>
  <si>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</si>
  <si>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</si>
  <si>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</si>
  <si>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</si>
  <si>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</si>
  <si>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</si>
  <si>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</si>
  <si>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</si>
  <si>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</si>
  <si>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</si>
  <si>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</si>
  <si>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</si>
  <si>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</si>
  <si>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</si>
  <si>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</si>
  <si>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</si>
  <si>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</si>
  <si>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</si>
  <si>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</si>
  <si>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</si>
  <si>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</si>
  <si>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</si>
  <si>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</si>
  <si>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</si>
  <si>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</si>
  <si>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</si>
  <si>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</si>
  <si>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</si>
  <si>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</si>
  <si>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</si>
  <si>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</si>
  <si>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</si>
  <si>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</si>
  <si>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</si>
  <si>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</si>
  <si>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</si>
  <si>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</si>
  <si>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</si>
  <si>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</si>
  <si>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</si>
  <si>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</si>
  <si>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</si>
  <si>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</si>
  <si>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</si>
  <si>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</si>
  <si>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</si>
  <si>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</si>
  <si>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</si>
  <si>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</si>
  <si>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</si>
  <si>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</si>
  <si>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</si>
  <si>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</si>
  <si>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</si>
  <si>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</si>
  <si>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</si>
  <si>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</si>
  <si>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</si>
  <si>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</si>
  <si>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</si>
  <si>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</si>
  <si>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</si>
  <si>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</si>
  <si>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</si>
  <si>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</si>
  <si>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</si>
  <si>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</si>
  <si>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</si>
  <si>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</si>
  <si>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</si>
  <si>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</si>
  <si>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</si>
  <si>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</si>
  <si>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</si>
  <si>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</si>
  <si>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</si>
  <si>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</si>
  <si>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</si>
  <si>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</si>
  <si>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</si>
  <si>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</si>
  <si>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</si>
  <si>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</si>
  <si>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</si>
  <si>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</si>
  <si>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</si>
  <si>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</si>
  <si>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</si>
  <si>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</si>
  <si>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</si>
  <si>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</si>
  <si>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</si>
  <si>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</si>
  <si>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</si>
  <si>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</si>
  <si>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</si>
  <si>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</si>
  <si>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</si>
  <si>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</si>
  <si>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</si>
  <si>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</si>
  <si>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</si>
  <si>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</si>
  <si>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</si>
  <si>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</si>
  <si>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</si>
  <si>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</si>
  <si>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</si>
  <si>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</si>
  <si>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</si>
  <si>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</si>
  <si>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</si>
  <si>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</si>
  <si>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</si>
  <si>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</si>
  <si>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</si>
  <si>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</si>
  <si>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</si>
  <si>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</si>
  <si>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</si>
  <si>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</si>
  <si>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</si>
  <si>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</si>
  <si>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</si>
  <si>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</si>
  <si>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</si>
  <si>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</si>
  <si>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</si>
  <si>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</si>
  <si>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</si>
  <si>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</si>
  <si>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</si>
  <si>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</si>
  <si>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</si>
  <si>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</si>
  <si>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</si>
  <si>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</si>
  <si>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</si>
  <si>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</si>
  <si>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</si>
  <si>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</si>
  <si>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</si>
  <si>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</si>
  <si>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</si>
  <si>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</si>
  <si>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</si>
  <si>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</si>
  <si>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</si>
  <si>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</si>
  <si>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</si>
  <si>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</si>
  <si>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</si>
  <si>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</si>
  <si>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</si>
  <si>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</si>
  <si>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</si>
  <si>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</si>
  <si>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</si>
  <si>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</si>
  <si>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</si>
  <si>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</si>
  <si>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</si>
  <si>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</si>
  <si>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</si>
  <si>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</si>
  <si>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</si>
  <si>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</si>
  <si>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</si>
  <si>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</si>
  <si>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</si>
  <si>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</si>
  <si>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</si>
  <si>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</si>
  <si>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</si>
  <si>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</si>
  <si>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</si>
  <si>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</si>
  <si>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</si>
  <si>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</si>
  <si>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</si>
  <si>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</si>
  <si>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</si>
  <si>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</si>
  <si>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</si>
  <si>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</si>
  <si>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</si>
  <si>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</si>
  <si>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</si>
  <si>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</si>
  <si>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</si>
  <si>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</si>
  <si>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</si>
  <si>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</si>
  <si>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</si>
  <si>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</si>
  <si>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</si>
  <si>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</si>
  <si>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</si>
  <si>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</si>
  <si>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</si>
  <si>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</si>
  <si>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</si>
  <si>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</si>
  <si>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</si>
  <si>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</si>
  <si>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</si>
  <si>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</si>
  <si>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</si>
  <si>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</si>
  <si>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</si>
  <si>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</si>
  <si>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</si>
  <si>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</si>
  <si>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</si>
  <si>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</si>
  <si>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</si>
  <si>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</si>
  <si>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</si>
  <si>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</si>
  <si>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</si>
  <si>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</si>
  <si>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</si>
  <si>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</si>
  <si>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</si>
  <si>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</si>
  <si>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</si>
  <si>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</si>
  <si>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</si>
  <si>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</si>
  <si>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</si>
  <si>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</si>
  <si>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</si>
  <si>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</si>
  <si>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</si>
  <si>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</si>
  <si>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</si>
  <si>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</si>
  <si>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</si>
  <si>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</si>
  <si>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</si>
  <si>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</si>
  <si>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</si>
  <si>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</si>
  <si>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</si>
  <si>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</si>
  <si>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</si>
  <si>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</si>
  <si>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</si>
  <si>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</si>
  <si>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</si>
  <si>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</si>
  <si>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</si>
  <si>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</si>
  <si>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</si>
  <si>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</si>
  <si>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</si>
  <si>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</si>
  <si>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</si>
  <si>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</si>
  <si>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</si>
  <si>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</si>
  <si>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</si>
  <si>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</si>
  <si>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</si>
  <si>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</si>
  <si>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</si>
  <si>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</si>
  <si>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</si>
  <si>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</si>
  <si>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</si>
  <si>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</si>
  <si>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</si>
  <si>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</si>
  <si>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</si>
  <si>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</si>
  <si>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</si>
  <si>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</si>
  <si>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</si>
  <si>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</si>
  <si>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</si>
  <si>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</si>
  <si>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</si>
  <si>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</si>
  <si>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</si>
  <si>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</si>
  <si>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</si>
  <si>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</si>
  <si>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</si>
  <si>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</si>
  <si>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</si>
  <si>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</si>
  <si>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</si>
  <si>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</si>
  <si>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</si>
  <si>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</si>
  <si>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</si>
  <si>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</si>
  <si>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</si>
  <si>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</si>
  <si>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</si>
  <si>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</si>
  <si>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</si>
  <si>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</si>
  <si>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</si>
  <si>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</si>
  <si>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</si>
  <si>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</si>
  <si>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</si>
  <si>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</si>
  <si>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</si>
  <si>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</si>
  <si>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</si>
  <si>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</si>
  <si>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</si>
  <si>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</si>
  <si>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</si>
  <si>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</si>
  <si>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</si>
  <si>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</si>
  <si>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</si>
  <si>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</si>
  <si>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</si>
  <si>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</si>
  <si>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</si>
  <si>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</si>
  <si>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</si>
  <si>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</si>
  <si>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</si>
  <si>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</si>
  <si>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</si>
  <si>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</si>
  <si>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</si>
  <si>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</si>
  <si>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</si>
  <si>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</si>
  <si>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</si>
  <si>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</si>
  <si>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</si>
  <si>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</si>
  <si>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</si>
  <si>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</si>
  <si>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</si>
  <si>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</si>
  <si>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</si>
  <si>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</si>
  <si>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</si>
  <si>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</si>
  <si>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</si>
  <si>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</si>
  <si>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</si>
  <si>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</si>
  <si>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</si>
  <si>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</si>
  <si>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</si>
  <si>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</si>
  <si>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</si>
  <si>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</si>
  <si>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</si>
  <si>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</si>
  <si>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</si>
  <si>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</si>
  <si>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</si>
  <si>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</si>
  <si>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</si>
  <si>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</si>
  <si>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</si>
  <si>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</si>
  <si>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</si>
  <si>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</si>
  <si>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</si>
  <si>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</si>
  <si>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</si>
  <si>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</si>
  <si>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</si>
  <si>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</si>
  <si>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</si>
  <si>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</si>
  <si>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</si>
  <si>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</si>
  <si>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</si>
  <si>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</si>
  <si>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</si>
  <si>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</si>
  <si>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</si>
  <si>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</si>
  <si>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</si>
  <si>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</si>
  <si>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</si>
  <si>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</si>
  <si>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</si>
  <si>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</si>
  <si>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</si>
  <si>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</si>
  <si>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</si>
  <si>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</si>
  <si>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</si>
  <si>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</si>
  <si>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</si>
  <si>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</si>
  <si>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</si>
  <si>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</si>
  <si>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</si>
  <si>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</si>
  <si>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</si>
  <si>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</si>
  <si>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</si>
  <si>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</si>
  <si>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</si>
  <si>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</si>
  <si>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</si>
  <si>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</si>
  <si>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</si>
  <si>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</si>
  <si>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</si>
  <si>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</si>
  <si>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</si>
  <si>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</si>
  <si>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</si>
  <si>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</si>
  <si>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</si>
  <si>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</si>
  <si>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</si>
  <si>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</si>
  <si>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</si>
  <si>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</si>
  <si>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</si>
  <si>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</si>
  <si>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</si>
  <si>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</si>
  <si>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</si>
  <si>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</si>
  <si>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</si>
  <si>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</si>
  <si>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</si>
  <si>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</si>
  <si>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</si>
  <si>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</si>
  <si>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</si>
  <si>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</si>
  <si>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</si>
  <si>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</si>
  <si>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</si>
  <si>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</si>
  <si>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</si>
  <si>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</si>
  <si>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</si>
  <si>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</si>
  <si>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</si>
  <si>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</si>
  <si>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</si>
  <si>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</si>
  <si>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</si>
  <si>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</si>
  <si>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</si>
  <si>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</si>
  <si>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</si>
  <si>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</si>
  <si>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</si>
  <si>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</si>
  <si>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</si>
  <si>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</si>
  <si>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</si>
  <si>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</si>
  <si>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</si>
  <si>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</si>
  <si>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</si>
  <si>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</si>
  <si>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</si>
  <si>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</si>
  <si>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</si>
  <si>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</si>
  <si>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</si>
  <si>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</si>
  <si>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</si>
  <si>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</si>
  <si>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</si>
  <si>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</si>
  <si>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</si>
  <si>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</si>
  <si>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</si>
  <si>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</si>
  <si>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</si>
  <si>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</si>
  <si>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</si>
  <si>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</si>
  <si>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</si>
  <si>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</si>
  <si>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</si>
  <si>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</si>
  <si>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</si>
  <si>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</si>
  <si>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</si>
  <si>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</si>
  <si>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</si>
  <si>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</si>
  <si>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</si>
  <si>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</si>
  <si>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</si>
  <si>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</si>
  <si>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</si>
  <si>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</si>
  <si>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</si>
  <si>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</si>
  <si>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</si>
  <si>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</si>
  <si>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</si>
  <si>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</si>
  <si>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</si>
  <si>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</si>
  <si>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</si>
  <si>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</si>
  <si>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</si>
  <si>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</si>
  <si>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</si>
  <si>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</si>
  <si>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</si>
  <si>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</si>
  <si>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</si>
  <si>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</si>
  <si>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</si>
  <si>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</si>
  <si>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</si>
  <si>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</si>
  <si>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</si>
  <si>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</si>
  <si>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</si>
  <si>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</si>
  <si>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</si>
  <si>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</si>
  <si>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</si>
  <si>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</si>
  <si>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</si>
  <si>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</si>
  <si>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</si>
  <si>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</si>
  <si>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</si>
  <si>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</si>
  <si>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</si>
  <si>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</si>
  <si>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</si>
  <si>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</si>
  <si>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</si>
  <si>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</si>
  <si>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</si>
  <si>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</si>
  <si>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</si>
  <si>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</si>
  <si>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</si>
  <si>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</si>
  <si>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</si>
  <si>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</si>
  <si>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</si>
  <si>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</si>
  <si>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</si>
  <si>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</si>
  <si>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</si>
  <si>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</si>
  <si>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</si>
  <si>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</si>
  <si>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</si>
  <si>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</si>
  <si>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</si>
  <si>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</si>
  <si>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</si>
  <si>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</si>
  <si>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</si>
  <si>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</si>
  <si>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</si>
  <si>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</si>
  <si>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</si>
  <si>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</si>
  <si>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</si>
  <si>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</si>
  <si>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</si>
  <si>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</si>
  <si>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</si>
  <si>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</si>
  <si>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</si>
  <si>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</si>
  <si>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</si>
  <si>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</si>
  <si>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</si>
  <si>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</si>
  <si>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</si>
  <si>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</si>
  <si>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</si>
  <si>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</si>
  <si>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</si>
  <si>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</si>
  <si>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</si>
  <si>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</si>
  <si>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</si>
  <si>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</si>
  <si>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</si>
  <si>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</si>
  <si>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</si>
  <si>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</si>
  <si>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</si>
  <si>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</si>
  <si>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</si>
  <si>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</si>
  <si>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</si>
  <si>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</si>
  <si>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</si>
  <si>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</si>
  <si>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</si>
  <si>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</si>
  <si>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</si>
  <si>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</si>
  <si>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</si>
  <si>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</si>
  <si>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</si>
  <si>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</si>
  <si>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</si>
  <si>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</si>
  <si>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</si>
  <si>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</si>
  <si>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</si>
  <si>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</si>
  <si>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</si>
  <si>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</si>
  <si>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</si>
  <si>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</si>
  <si>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</si>
  <si>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</si>
  <si>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</si>
  <si>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</si>
  <si>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</si>
  <si>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</si>
  <si>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</si>
  <si>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</si>
  <si>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</si>
  <si>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</si>
  <si>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</si>
  <si>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</si>
  <si>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</si>
  <si>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</si>
  <si>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</si>
  <si>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</si>
  <si>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</si>
  <si>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</si>
  <si>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</si>
  <si>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</si>
  <si>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</si>
  <si>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</si>
  <si>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</si>
  <si>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</si>
  <si>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</si>
  <si>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</si>
  <si>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</si>
  <si>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</si>
  <si>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</si>
  <si>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</si>
  <si>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</si>
  <si>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</si>
  <si>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</si>
  <si>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</si>
  <si>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</si>
  <si>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</si>
  <si>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</si>
  <si>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</si>
  <si>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</si>
  <si>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</si>
  <si>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</si>
  <si>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</si>
  <si>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</si>
  <si>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</si>
  <si>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</si>
  <si>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</si>
  <si>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</si>
  <si>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</si>
  <si>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</si>
  <si>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</si>
  <si>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</si>
  <si>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</si>
  <si>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</si>
  <si>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</si>
  <si>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</si>
  <si>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</si>
  <si>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</si>
  <si>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</si>
  <si>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</si>
  <si>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</si>
  <si>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</si>
  <si>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</si>
  <si>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</si>
  <si>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</si>
  <si>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</si>
  <si>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</si>
  <si>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</si>
  <si>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</si>
  <si>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</si>
  <si>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</si>
  <si>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</si>
  <si>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</si>
  <si>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</si>
  <si>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</si>
  <si>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</si>
  <si>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</si>
  <si>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</si>
  <si>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</si>
  <si>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</si>
  <si>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</si>
  <si>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</si>
  <si>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</si>
  <si>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</si>
  <si>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</si>
  <si>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</si>
  <si>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</si>
  <si>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</si>
  <si>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</si>
  <si>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</si>
  <si>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</si>
  <si>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</si>
  <si>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</si>
  <si>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</si>
  <si>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</si>
  <si>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</si>
  <si>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</si>
  <si>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</si>
  <si>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</si>
  <si>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</si>
  <si>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</si>
  <si>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</si>
  <si>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</si>
  <si>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</si>
  <si>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</si>
  <si>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</si>
  <si>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</si>
  <si>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</si>
  <si>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</si>
  <si>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</si>
  <si>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</si>
  <si>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</si>
  <si>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</si>
  <si>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</si>
  <si>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</si>
  <si>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</si>
  <si>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</si>
  <si>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</si>
  <si>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</si>
  <si>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</si>
  <si>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</si>
  <si>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</si>
  <si>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</si>
  <si>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</si>
  <si>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</si>
  <si>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</si>
  <si>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</si>
  <si>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</si>
  <si>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</si>
  <si>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</si>
  <si>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</si>
  <si>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</si>
  <si>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</si>
  <si>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</si>
  <si>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</si>
  <si>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</si>
  <si>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</si>
  <si>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</si>
  <si>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</si>
  <si>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</si>
  <si>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</si>
  <si>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</si>
  <si>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</si>
  <si>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</si>
  <si>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</si>
  <si>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</si>
  <si>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</si>
  <si>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</si>
  <si>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</si>
  <si>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</si>
  <si>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</si>
  <si>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</si>
  <si>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</si>
  <si>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</si>
  <si>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</si>
  <si>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</si>
  <si>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</si>
  <si>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</si>
  <si>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</si>
  <si>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</si>
  <si>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</si>
  <si>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</si>
  <si>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</si>
  <si>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</si>
  <si>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</si>
  <si>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</si>
  <si>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</si>
  <si>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</si>
  <si>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</si>
  <si>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</si>
  <si>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</si>
  <si>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</si>
  <si>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</si>
  <si>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</si>
  <si>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</si>
  <si>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</si>
  <si>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</si>
  <si>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</si>
  <si>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</si>
  <si>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</si>
  <si>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</si>
  <si>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</si>
  <si>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</si>
  <si>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</si>
  <si>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</si>
  <si>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</si>
  <si>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</si>
  <si>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</si>
  <si>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</si>
  <si>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</si>
  <si>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</si>
  <si>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</si>
  <si>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</si>
  <si>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</si>
  <si>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</si>
  <si>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</si>
  <si>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</si>
  <si>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</si>
  <si>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</si>
  <si>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</si>
  <si>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</si>
  <si>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</si>
  <si>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</si>
  <si>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</si>
  <si>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</si>
  <si>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</si>
  <si>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</si>
  <si>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</si>
  <si>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</si>
  <si>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</si>
  <si>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</si>
  <si>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</si>
  <si>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</si>
  <si>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</si>
  <si>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</si>
  <si>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</si>
  <si>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</si>
  <si>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</si>
  <si>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</si>
  <si>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</si>
  <si>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</si>
  <si>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</si>
  <si>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</si>
  <si>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</si>
  <si>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</si>
  <si>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</si>
  <si>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</si>
  <si>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</si>
  <si>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</si>
  <si>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</si>
  <si>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</si>
  <si>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</si>
  <si>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</si>
  <si>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</si>
  <si>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</si>
  <si>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</si>
  <si>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</si>
  <si>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</si>
  <si>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</si>
  <si>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</si>
  <si>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</si>
  <si>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</si>
  <si>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</si>
  <si>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</si>
  <si>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</si>
  <si>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</si>
  <si>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</si>
  <si>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</si>
  <si>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</si>
  <si>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</si>
  <si>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</si>
  <si>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</si>
  <si>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</si>
  <si>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</si>
  <si>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</si>
  <si>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</si>
  <si>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</si>
  <si>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</si>
  <si>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</si>
  <si>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</si>
  <si>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</si>
  <si>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</si>
  <si>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</si>
  <si>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</si>
  <si>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</si>
  <si>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</si>
  <si>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</si>
  <si>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</si>
  <si>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</si>
  <si>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</si>
  <si>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</si>
  <si>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</si>
  <si>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</si>
  <si>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</si>
  <si>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</si>
  <si>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</si>
  <si>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</si>
  <si>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</si>
  <si>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</si>
  <si>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</si>
  <si>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</si>
  <si>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</si>
  <si>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</si>
  <si>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</si>
  <si>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</si>
  <si>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</si>
  <si>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</si>
  <si>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</si>
  <si>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</si>
  <si>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</si>
  <si>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</si>
  <si>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</si>
  <si>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</si>
  <si>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</si>
  <si>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</si>
  <si>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</si>
  <si>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</si>
  <si>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</si>
  <si>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</si>
  <si>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</si>
  <si>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</si>
  <si>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</si>
  <si>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</si>
  <si>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</si>
  <si>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</si>
  <si>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</si>
  <si>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</si>
  <si>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</si>
  <si>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</si>
  <si>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</si>
  <si>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</si>
  <si>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</si>
  <si>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</si>
  <si>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</si>
  <si>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</si>
  <si>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</si>
  <si>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</si>
  <si>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</si>
  <si>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</si>
  <si>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</si>
  <si>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</si>
  <si>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</si>
  <si>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</si>
  <si>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</si>
  <si>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</si>
  <si>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</si>
  <si>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</si>
  <si>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</si>
  <si>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</si>
  <si>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</si>
  <si>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</si>
  <si>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</si>
  <si>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</si>
  <si>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</si>
  <si>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</si>
  <si>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</si>
  <si>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</si>
  <si>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</si>
  <si>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</si>
  <si>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</si>
  <si>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</si>
  <si>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</si>
  <si>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</si>
  <si>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</si>
  <si>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</si>
  <si>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</si>
  <si>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</si>
  <si>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</si>
  <si>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</si>
  <si>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</si>
  <si>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</si>
  <si>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</si>
  <si>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</si>
  <si>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</si>
  <si>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</si>
  <si>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</si>
  <si>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</si>
  <si>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</si>
  <si>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</si>
  <si>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</si>
  <si>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</si>
  <si>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</si>
  <si>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</si>
  <si>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</si>
  <si>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</si>
  <si>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</si>
  <si>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</si>
  <si>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</si>
  <si>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</si>
  <si>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</si>
  <si>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</si>
  <si>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</si>
  <si>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</si>
  <si>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</si>
  <si>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</si>
  <si>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</si>
  <si>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</si>
  <si>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</si>
  <si>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</si>
  <si>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</si>
  <si>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</si>
  <si>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</si>
  <si>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</si>
  <si>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</si>
  <si>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</si>
  <si>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</si>
  <si>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</si>
  <si>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</si>
  <si>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</si>
  <si>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</si>
  <si>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</si>
  <si>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</si>
  <si>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</si>
  <si>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</si>
  <si>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</si>
  <si>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</si>
  <si>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</si>
  <si>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</si>
  <si>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</si>
  <si>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</si>
  <si>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</si>
  <si>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</si>
  <si>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</si>
  <si>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</si>
  <si>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</si>
  <si>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</si>
  <si>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</si>
  <si>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</si>
  <si>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</si>
  <si>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</si>
  <si>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</si>
  <si>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</si>
  <si>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</si>
  <si>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</si>
  <si>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</si>
  <si>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</si>
  <si>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</si>
  <si>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</si>
  <si>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</si>
  <si>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</si>
  <si>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</si>
  <si>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</si>
  <si>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</si>
  <si>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</si>
  <si>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</si>
  <si>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</si>
  <si>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</si>
  <si>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</si>
  <si>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</si>
  <si>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</si>
  <si>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</si>
  <si>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</si>
  <si>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</si>
  <si>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</si>
  <si>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</si>
  <si>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</si>
  <si>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</si>
  <si>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</si>
  <si>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</si>
  <si>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</si>
  <si>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</si>
  <si>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</si>
  <si>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</si>
  <si>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</si>
  <si>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</si>
  <si>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</si>
  <si>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</si>
  <si>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</si>
  <si>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</si>
  <si>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</si>
  <si>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</si>
  <si>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</si>
  <si>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</si>
  <si>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</si>
  <si>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</si>
  <si>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</si>
  <si>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</si>
  <si>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</si>
  <si>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</si>
  <si>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</si>
  <si>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</si>
  <si>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</si>
  <si>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</si>
  <si>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</si>
  <si>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</si>
  <si>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</si>
  <si>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</si>
  <si>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</si>
  <si>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</si>
  <si>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</si>
  <si>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</si>
  <si>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</si>
  <si>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</si>
  <si>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</si>
  <si>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</si>
  <si>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</si>
  <si>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</si>
  <si>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</si>
  <si>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</si>
  <si>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</si>
  <si>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</si>
  <si>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</si>
  <si>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</si>
  <si>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</si>
  <si>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</si>
  <si>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</si>
  <si>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</si>
  <si>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</si>
  <si>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</si>
  <si>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</si>
  <si>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</si>
  <si>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</si>
  <si>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</si>
  <si>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</si>
  <si>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</si>
  <si>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</si>
  <si>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</si>
  <si>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</si>
  <si>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</si>
  <si>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</si>
  <si>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</si>
  <si>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</si>
  <si>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</si>
  <si>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</si>
  <si>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</si>
  <si>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</si>
  <si>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</si>
  <si>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</si>
  <si>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</si>
  <si>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</si>
  <si>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</si>
  <si>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</si>
  <si>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</si>
  <si>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</si>
  <si>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</si>
  <si>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</si>
  <si>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</si>
  <si>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</si>
  <si>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</si>
  <si>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</si>
  <si>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</si>
  <si>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</si>
  <si>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</si>
  <si>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</si>
  <si>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</si>
  <si>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</si>
  <si>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</si>
  <si>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</si>
  <si>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</si>
  <si>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</si>
  <si>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</si>
  <si>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</si>
  <si>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</si>
  <si>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</si>
  <si>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</si>
  <si>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</si>
  <si>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</si>
  <si>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</si>
  <si>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</si>
  <si>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</si>
  <si>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</si>
  <si>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</si>
  <si>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</si>
  <si>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</si>
  <si>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</si>
  <si>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</si>
  <si>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</si>
  <si>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</si>
  <si>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</si>
  <si>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</si>
  <si>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</si>
  <si>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</si>
  <si>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</si>
  <si>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</si>
  <si>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</si>
  <si>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</si>
  <si>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</si>
  <si>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</si>
  <si>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</si>
  <si>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</si>
  <si>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</si>
  <si>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</si>
  <si>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</si>
  <si>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</si>
  <si>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</si>
  <si>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</si>
  <si>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</si>
  <si>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</si>
  <si>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</si>
  <si>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</si>
  <si>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</si>
  <si>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</si>
  <si>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</si>
  <si>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</si>
  <si>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</si>
  <si>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</si>
  <si>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</si>
  <si>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</si>
  <si>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</si>
  <si>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</si>
  <si>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</si>
  <si>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</si>
  <si>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</si>
  <si>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</si>
  <si>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</si>
  <si>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</si>
  <si>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</si>
  <si>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</si>
  <si>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</si>
  <si>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</si>
  <si>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</si>
  <si>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</si>
  <si>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</si>
  <si>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</si>
  <si>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</si>
  <si>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</si>
  <si>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</si>
  <si>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</si>
  <si>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</si>
  <si>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</si>
  <si>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</si>
  <si>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</si>
  <si>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</si>
  <si>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</si>
  <si>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</si>
  <si>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</si>
  <si>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</si>
  <si>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</si>
  <si>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</si>
  <si>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</si>
  <si>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</si>
  <si>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</si>
  <si>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</si>
  <si>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</si>
  <si>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</si>
  <si>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</si>
  <si>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</si>
  <si>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</si>
  <si>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</si>
  <si>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</si>
  <si>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</si>
  <si>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</si>
  <si>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</si>
  <si>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</si>
  <si>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</si>
  <si>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</si>
  <si>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</si>
  <si>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</si>
  <si>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</si>
  <si>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</si>
  <si>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</si>
  <si>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</si>
  <si>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</si>
  <si>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</si>
  <si>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</si>
  <si>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</si>
  <si>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</si>
  <si>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</si>
  <si>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</si>
  <si>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</si>
  <si>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</si>
  <si>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</si>
  <si>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</si>
  <si>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</si>
  <si>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</si>
  <si>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</si>
  <si>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</si>
  <si>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</si>
  <si>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</si>
  <si>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</si>
  <si>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</si>
  <si>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</si>
  <si>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</si>
  <si>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</si>
  <si>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</si>
  <si>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</si>
  <si>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</si>
  <si>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</si>
  <si>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</si>
  <si>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</si>
  <si>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</si>
  <si>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</si>
  <si>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</si>
  <si>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</si>
  <si>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</si>
  <si>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</si>
  <si>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</si>
  <si>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</si>
  <si>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</si>
  <si>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</si>
  <si>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</si>
  <si>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</si>
  <si>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</si>
  <si>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</si>
  <si>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</si>
  <si>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</si>
  <si>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</si>
  <si>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</si>
  <si>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</si>
  <si>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</si>
  <si>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</si>
  <si>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</si>
  <si>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</si>
  <si>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</si>
  <si>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</si>
  <si>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</si>
  <si>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</si>
  <si>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</si>
  <si>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</si>
  <si>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</si>
  <si>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</si>
  <si>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</si>
  <si>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</si>
  <si>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</si>
  <si>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</si>
  <si>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</si>
  <si>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</si>
  <si>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</si>
  <si>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</si>
  <si>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</si>
  <si>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</si>
  <si>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</si>
  <si>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</si>
  <si>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</si>
  <si>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</si>
  <si>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</si>
  <si>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</si>
  <si>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</si>
  <si>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</si>
  <si>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</si>
  <si>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</si>
  <si>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</si>
  <si>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</si>
  <si>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</si>
  <si>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</si>
  <si>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</si>
  <si>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</si>
  <si>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</si>
  <si>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</si>
  <si>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</si>
  <si>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</si>
  <si>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</si>
  <si>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</si>
  <si>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</si>
  <si>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</si>
  <si>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</si>
  <si>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</si>
  <si>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</si>
  <si>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</si>
  <si>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</si>
  <si>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</si>
  <si>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</si>
  <si>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</si>
  <si>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</si>
  <si>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</si>
  <si>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</si>
  <si>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</si>
  <si>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</si>
  <si>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</si>
  <si>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</si>
  <si>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</si>
  <si>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</si>
  <si>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</si>
  <si>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</si>
  <si>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</si>
  <si>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</si>
  <si>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</si>
  <si>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</si>
  <si>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</si>
  <si>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</si>
  <si>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</si>
  <si>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</si>
  <si>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</si>
  <si>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</si>
  <si>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</si>
  <si>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</si>
  <si>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</si>
  <si>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</si>
  <si>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</si>
  <si>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</si>
  <si>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</si>
  <si>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</si>
  <si>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</si>
  <si>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</si>
  <si>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</si>
  <si>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</si>
  <si>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</si>
  <si>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</si>
  <si>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</si>
  <si>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</si>
  <si>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</si>
  <si>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</si>
  <si>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</si>
  <si>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</si>
  <si>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</si>
  <si>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</si>
  <si>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</si>
  <si>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</si>
  <si>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</si>
  <si>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</si>
  <si>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</si>
  <si>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</si>
  <si>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</si>
  <si>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</si>
  <si>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</si>
  <si>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</si>
  <si>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</si>
  <si>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</si>
  <si>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</si>
  <si>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</si>
  <si>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</si>
  <si>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</si>
  <si>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</si>
  <si>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</si>
  <si>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</si>
  <si>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</si>
  <si>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</si>
  <si>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</si>
  <si>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</si>
  <si>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</si>
  <si>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</si>
  <si>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</si>
  <si>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</si>
  <si>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</si>
  <si>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</si>
  <si>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</si>
  <si>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</si>
  <si>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</si>
  <si>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</si>
  <si>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</si>
  <si>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</si>
  <si>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</si>
  <si>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</si>
  <si>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</si>
  <si>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</si>
  <si>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</si>
  <si>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</si>
  <si>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</si>
  <si>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</si>
  <si>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</si>
  <si>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</si>
  <si>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</si>
  <si>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</si>
  <si>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</si>
  <si>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</si>
  <si>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</si>
  <si>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</si>
  <si>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</si>
  <si>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</si>
  <si>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</si>
  <si>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</si>
  <si>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</si>
  <si>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</si>
  <si>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</si>
  <si>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</si>
  <si>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</si>
  <si>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</si>
  <si>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</si>
  <si>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</si>
  <si>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</si>
  <si>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</si>
  <si>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</si>
  <si>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</si>
  <si>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</si>
  <si>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</si>
  <si>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</si>
  <si>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</si>
  <si>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</si>
  <si>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</si>
  <si>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</si>
  <si>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</si>
  <si>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</si>
  <si>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</si>
  <si>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</si>
  <si>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</si>
  <si>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</si>
  <si>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</si>
  <si>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</si>
  <si>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</si>
  <si>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</si>
  <si>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</si>
  <si>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</si>
  <si>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</si>
  <si>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</si>
  <si>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</si>
  <si>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</si>
  <si>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</si>
  <si>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</si>
  <si>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</si>
  <si>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</si>
  <si>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</si>
  <si>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</si>
  <si>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</si>
  <si>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</si>
  <si>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</si>
  <si>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</si>
  <si>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</si>
  <si>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</si>
  <si>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</si>
  <si>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</si>
  <si>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</si>
  <si>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</si>
  <si>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</si>
  <si>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</si>
  <si>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</si>
  <si>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</si>
  <si>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</si>
  <si>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</si>
  <si>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</si>
  <si>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</si>
  <si>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</si>
  <si>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</si>
  <si>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</si>
  <si>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</si>
  <si>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</si>
  <si>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</si>
  <si>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</si>
  <si>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</si>
  <si>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</si>
  <si>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</si>
  <si>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</si>
  <si>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</si>
  <si>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</si>
  <si>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</si>
  <si>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</si>
  <si>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</si>
  <si>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</si>
  <si>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</si>
  <si>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</si>
  <si>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</si>
  <si>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</si>
  <si>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</si>
  <si>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</si>
  <si>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</si>
  <si>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</si>
  <si>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</si>
  <si>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</si>
  <si>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</si>
  <si>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</si>
  <si>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</si>
  <si>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</si>
  <si>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</si>
  <si>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</si>
  <si>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</si>
  <si>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</si>
  <si>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</si>
  <si>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</si>
  <si>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</si>
  <si>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</si>
  <si>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</si>
  <si>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</si>
  <si>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</si>
  <si>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</si>
  <si>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</si>
  <si>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</si>
  <si>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</si>
  <si>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</si>
  <si>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</si>
  <si>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</si>
  <si>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</si>
  <si>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</si>
  <si>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</si>
  <si>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</si>
  <si>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</si>
  <si>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</si>
  <si>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</si>
  <si>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</si>
  <si>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</si>
  <si>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</si>
  <si>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</si>
  <si>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</si>
  <si>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</si>
  <si>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</si>
  <si>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</si>
  <si>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</si>
  <si>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</si>
  <si>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</si>
  <si>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</si>
  <si>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</si>
  <si>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</si>
  <si>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</si>
  <si>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</si>
  <si>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</si>
  <si>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</si>
  <si>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</si>
  <si>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</si>
  <si>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</si>
  <si>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</si>
  <si>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</si>
  <si>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</si>
  <si>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</si>
  <si>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</si>
  <si>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</si>
  <si>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</si>
  <si>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</si>
  <si>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</si>
  <si>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</si>
  <si>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</si>
  <si>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</si>
  <si>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</si>
  <si>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</si>
  <si>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</si>
  <si>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</si>
  <si>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</si>
  <si>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</si>
  <si>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</si>
  <si>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</si>
  <si>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</si>
  <si>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</si>
  <si>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</si>
  <si>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</si>
  <si>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</si>
  <si>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</si>
  <si>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</si>
  <si>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</si>
  <si>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</si>
  <si>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</si>
  <si>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</si>
  <si>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</si>
  <si>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</si>
  <si>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</si>
  <si>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</si>
  <si>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</si>
  <si>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</si>
  <si>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</si>
  <si>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</si>
  <si>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</si>
  <si>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</si>
  <si>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</si>
  <si>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</si>
  <si>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</si>
  <si>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</si>
  <si>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</si>
  <si>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</si>
  <si>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</si>
  <si>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</si>
  <si>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</si>
  <si>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</si>
  <si>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</si>
  <si>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</si>
  <si>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</si>
  <si>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</si>
  <si>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</si>
  <si>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</si>
  <si>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</si>
  <si>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</si>
  <si>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</si>
  <si>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</si>
  <si>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</si>
  <si>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</si>
  <si>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</si>
  <si>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</si>
  <si>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</si>
  <si>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</si>
  <si>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</si>
  <si>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</si>
  <si>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</si>
  <si>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</si>
  <si>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</si>
  <si>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</si>
  <si>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</si>
  <si>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</si>
  <si>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</si>
  <si>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</si>
  <si>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</si>
  <si>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</si>
  <si>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</si>
  <si>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</si>
  <si>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</si>
  <si>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</si>
  <si>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</si>
  <si>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</si>
  <si>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</si>
  <si>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</si>
  <si>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</si>
  <si>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</si>
  <si>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</si>
  <si>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</si>
  <si>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</si>
  <si>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</si>
  <si>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</si>
  <si>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</si>
  <si>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</si>
  <si>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</si>
  <si>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</si>
  <si>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</si>
  <si>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</si>
  <si>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</si>
  <si>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</si>
  <si>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</si>
  <si>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</si>
  <si>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</si>
  <si>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</si>
  <si>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</si>
  <si>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</si>
  <si>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</si>
  <si>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</si>
  <si>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</si>
  <si>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</si>
  <si>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</si>
  <si>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</si>
  <si>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</si>
  <si>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</si>
  <si>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</si>
  <si>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</si>
  <si>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</si>
  <si>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</si>
  <si>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</si>
  <si>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</si>
  <si>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</si>
  <si>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</si>
  <si>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</si>
  <si>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</si>
  <si>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</si>
  <si>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</si>
  <si>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</si>
  <si>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</si>
  <si>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</si>
  <si>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</si>
  <si>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</si>
  <si>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</si>
  <si>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</si>
  <si>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</si>
  <si>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</si>
  <si>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</si>
  <si>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</si>
  <si>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</si>
  <si>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</si>
  <si>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</si>
  <si>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</si>
  <si>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</si>
  <si>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</si>
  <si>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</si>
  <si>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</si>
  <si>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</si>
  <si>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</si>
  <si>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</si>
  <si>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</si>
  <si>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</si>
  <si>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</si>
  <si>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</si>
  <si>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</si>
  <si>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</si>
  <si>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</si>
  <si>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</si>
  <si>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</si>
  <si>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</si>
  <si>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</si>
  <si>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</si>
  <si>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</si>
  <si>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</si>
  <si>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</si>
  <si>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</si>
  <si>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</si>
  <si>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</si>
  <si>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</si>
  <si>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</si>
  <si>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</si>
  <si>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</si>
  <si>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</si>
  <si>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</si>
  <si>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</si>
  <si>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</si>
  <si>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</si>
  <si>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</si>
  <si>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</si>
  <si>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</si>
  <si>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</si>
  <si>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</si>
  <si>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</si>
  <si>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</si>
  <si>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</si>
  <si>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</si>
  <si>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</si>
  <si>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</si>
  <si>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</si>
  <si>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</si>
  <si>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</si>
  <si>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</si>
  <si>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</si>
  <si>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</si>
  <si>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</si>
  <si>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</si>
  <si>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</si>
  <si>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</si>
  <si>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</si>
  <si>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</si>
  <si>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</si>
  <si>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</si>
  <si>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</si>
  <si>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</si>
  <si>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</si>
  <si>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</si>
  <si>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</si>
  <si>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</si>
  <si>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</si>
  <si>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</si>
  <si>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</si>
  <si>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</si>
  <si>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</si>
  <si>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</si>
  <si>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</si>
  <si>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</si>
  <si>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</si>
  <si>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</si>
  <si>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</si>
  <si>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</si>
  <si>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</si>
  <si>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</si>
  <si>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</si>
  <si>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</si>
  <si>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</si>
  <si>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</si>
  <si>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</si>
  <si>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</si>
  <si>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</si>
  <si>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</si>
  <si>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</si>
  <si>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</si>
  <si>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</si>
  <si>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</si>
  <si>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</si>
  <si>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</si>
  <si>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</si>
  <si>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</si>
  <si>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</si>
  <si>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</si>
  <si>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</si>
  <si>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</si>
  <si>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</si>
  <si>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</si>
  <si>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</si>
  <si>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</si>
  <si>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</si>
  <si>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</si>
  <si>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</si>
  <si>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</si>
  <si>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</si>
  <si>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</si>
  <si>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</si>
  <si>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</si>
  <si>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</si>
  <si>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</si>
  <si>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</si>
  <si>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</si>
  <si>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</si>
  <si>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</si>
  <si>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</si>
  <si>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</si>
  <si>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</si>
  <si>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</si>
  <si>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</si>
  <si>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</si>
  <si>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</si>
  <si>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</si>
  <si>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</si>
  <si>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</si>
  <si>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</si>
  <si>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</si>
  <si>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</si>
  <si>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</si>
  <si>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</si>
  <si>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</si>
  <si>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</si>
  <si>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</si>
  <si>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</si>
  <si>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</si>
  <si>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</si>
  <si>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</si>
  <si>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</si>
  <si>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</si>
  <si>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</si>
  <si>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</si>
  <si>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</si>
  <si>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</si>
  <si>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</si>
  <si>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</si>
  <si>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</si>
  <si>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</si>
  <si>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</si>
  <si>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</si>
  <si>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</si>
  <si>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</si>
  <si>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</si>
  <si>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</si>
  <si>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</si>
  <si>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</si>
  <si>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</si>
  <si>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</si>
  <si>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</si>
  <si>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</si>
  <si>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</si>
  <si>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</si>
  <si>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</si>
  <si>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</si>
  <si>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</si>
  <si>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</si>
  <si>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</si>
  <si>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</si>
  <si>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</si>
  <si>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</si>
  <si>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</si>
  <si>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</si>
  <si>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</si>
  <si>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</si>
  <si>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</si>
  <si>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</si>
  <si>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</si>
  <si>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</si>
  <si>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</si>
  <si>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</si>
  <si>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</si>
  <si>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</si>
  <si>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</si>
  <si>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</si>
  <si>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</si>
  <si>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</si>
  <si>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</si>
  <si>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</si>
  <si>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</si>
  <si>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</si>
  <si>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</si>
  <si>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</si>
  <si>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</si>
  <si>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</si>
  <si>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</si>
  <si>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</si>
  <si>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</si>
  <si>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</si>
  <si>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</si>
  <si>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</si>
  <si>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</si>
  <si>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</si>
  <si>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</si>
  <si>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</si>
  <si>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</si>
  <si>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</si>
  <si>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</si>
  <si>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</si>
  <si>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</si>
  <si>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</si>
  <si>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</si>
  <si>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</si>
  <si>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</si>
  <si>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</si>
  <si>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</si>
  <si>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</si>
  <si>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</si>
  <si>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</si>
  <si>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</si>
  <si>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</si>
  <si>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</si>
  <si>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</si>
  <si>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</si>
  <si>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</si>
  <si>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</si>
  <si>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</si>
  <si>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</si>
  <si>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</si>
  <si>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</si>
  <si>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</si>
  <si>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</si>
  <si>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</si>
  <si>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</si>
  <si>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</si>
  <si>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</si>
  <si>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</si>
  <si>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</si>
  <si>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</si>
  <si>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</si>
  <si>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</si>
  <si>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</si>
  <si>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</si>
  <si>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</si>
  <si>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</si>
  <si>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</si>
  <si>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</si>
  <si>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</si>
  <si>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</si>
  <si>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</si>
  <si>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</si>
  <si>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</si>
  <si>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</si>
  <si>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</si>
  <si>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</si>
  <si>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</si>
  <si>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</si>
  <si>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</si>
  <si>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</si>
  <si>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</si>
  <si>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</si>
  <si>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</si>
  <si>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</si>
  <si>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</si>
  <si>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</si>
  <si>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</si>
  <si>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</si>
  <si>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</si>
  <si>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</si>
  <si>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</si>
  <si>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</si>
  <si>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</si>
  <si>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</si>
  <si>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</si>
  <si>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</si>
  <si>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</si>
  <si>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</si>
  <si>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</si>
  <si>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</si>
  <si>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</si>
  <si>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</si>
  <si>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</si>
  <si>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</si>
  <si>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</si>
  <si>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</si>
  <si>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</si>
  <si>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</si>
  <si>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</si>
  <si>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</si>
  <si>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</si>
  <si>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</si>
  <si>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</si>
  <si>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</si>
  <si>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</si>
  <si>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</si>
  <si>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</si>
  <si>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</si>
  <si>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</si>
  <si>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</si>
  <si>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</si>
  <si>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</si>
  <si>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</si>
  <si>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</si>
  <si>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</si>
  <si>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</si>
  <si>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</si>
  <si>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</si>
  <si>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</si>
  <si>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</si>
  <si>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</si>
  <si>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</si>
  <si>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</si>
  <si>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</si>
  <si>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</si>
  <si>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</si>
  <si>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</si>
  <si>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</si>
  <si>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</si>
  <si>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</si>
  <si>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</si>
  <si>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</si>
  <si>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</si>
  <si>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</si>
  <si>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</si>
  <si>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</si>
  <si>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</si>
  <si>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</si>
  <si>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</si>
  <si>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</si>
  <si>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</si>
  <si>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</si>
  <si>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</si>
  <si>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</si>
  <si>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</si>
  <si>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</si>
  <si>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</si>
  <si>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</si>
  <si>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</si>
  <si>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</si>
  <si>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</si>
  <si>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</si>
  <si>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</si>
  <si>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</si>
  <si>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</si>
  <si>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</si>
  <si>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</si>
  <si>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</si>
  <si>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</si>
  <si>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</si>
  <si>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</si>
  <si>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</si>
  <si>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</si>
  <si>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</si>
  <si>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</si>
  <si>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</si>
  <si>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</si>
  <si>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</si>
  <si>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</si>
  <si>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</si>
  <si>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</si>
  <si>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</si>
  <si>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</si>
  <si>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</si>
  <si>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</si>
  <si>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</si>
  <si>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</si>
  <si>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</si>
  <si>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</si>
  <si>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</si>
  <si>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</si>
  <si>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</si>
  <si>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</si>
  <si>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</si>
  <si>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</si>
  <si>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</si>
  <si>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</si>
  <si>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</si>
  <si>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</si>
  <si>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</si>
  <si>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</si>
  <si>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</si>
  <si>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</si>
  <si>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</si>
  <si>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</si>
  <si>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</si>
  <si>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</si>
  <si>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</si>
  <si>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</si>
  <si>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</si>
  <si>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</si>
  <si>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</si>
  <si>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</si>
  <si>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</si>
  <si>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</si>
  <si>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</si>
  <si>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</si>
  <si>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</si>
  <si>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</si>
  <si>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</si>
  <si>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</si>
  <si>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</si>
  <si>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</si>
  <si>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</si>
  <si>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</si>
  <si>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</si>
  <si>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</si>
  <si>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</si>
  <si>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</si>
  <si>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</si>
  <si>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</si>
  <si>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</si>
  <si>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</si>
  <si>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</si>
  <si>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</si>
  <si>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</si>
  <si>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</si>
  <si>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</si>
  <si>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</si>
  <si>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</si>
  <si>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</si>
  <si>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</si>
  <si>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</si>
  <si>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</si>
  <si>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</si>
  <si>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</si>
  <si>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</si>
  <si>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</si>
  <si>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</si>
  <si>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</si>
  <si>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</si>
  <si>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</si>
  <si>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</si>
  <si>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</si>
  <si>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</si>
  <si>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</si>
  <si>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</si>
  <si>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</si>
  <si>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</si>
  <si>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</si>
  <si>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</si>
  <si>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</si>
  <si>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</si>
  <si>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</si>
  <si>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</si>
  <si>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</si>
  <si>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</si>
  <si>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</si>
  <si>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</si>
  <si>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</si>
  <si>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</si>
  <si>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</si>
  <si>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</si>
  <si>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</si>
  <si>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</si>
  <si>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</si>
  <si>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</si>
  <si>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</si>
  <si>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</si>
  <si>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</si>
  <si>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</si>
  <si>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</si>
  <si>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</si>
  <si>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</si>
  <si>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</si>
  <si>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</si>
  <si>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</si>
  <si>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</si>
  <si>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</si>
  <si>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</si>
  <si>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</si>
  <si>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</si>
  <si>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</si>
  <si>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</si>
  <si>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</si>
  <si>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</si>
  <si>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</si>
  <si>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</si>
  <si>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</si>
  <si>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</si>
  <si>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</si>
  <si>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</si>
  <si>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</si>
  <si>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</si>
  <si>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</si>
  <si>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</si>
  <si>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</si>
  <si>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</si>
  <si>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</si>
  <si>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</si>
  <si>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</si>
  <si>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</si>
  <si>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</si>
  <si>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</si>
  <si>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</si>
  <si>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</si>
  <si>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</si>
  <si>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</si>
  <si>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</si>
  <si>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</si>
  <si>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</si>
  <si>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</si>
  <si>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</si>
  <si>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</si>
  <si>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</si>
  <si>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</si>
  <si>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</si>
  <si>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</si>
  <si>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</si>
  <si>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</si>
  <si>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</si>
  <si>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</si>
  <si>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</si>
  <si>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</si>
  <si>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</si>
  <si>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</si>
  <si>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</si>
  <si>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</si>
  <si>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</si>
  <si>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</si>
  <si>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</si>
  <si>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</si>
  <si>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</si>
  <si>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</si>
  <si>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</si>
  <si>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</si>
  <si>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</si>
  <si>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</si>
  <si>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</si>
  <si>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</si>
  <si>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</si>
  <si>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</si>
  <si>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</si>
  <si>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</si>
  <si>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</si>
  <si>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</si>
  <si>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</si>
  <si>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</si>
  <si>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</si>
  <si>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</si>
  <si>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</si>
  <si>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</si>
  <si>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</si>
  <si>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</si>
  <si>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</si>
  <si>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</si>
  <si>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</si>
  <si>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</si>
  <si>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</si>
  <si>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</si>
  <si>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</si>
  <si>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</si>
  <si>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</si>
  <si>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</si>
  <si>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</si>
  <si>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</si>
  <si>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</si>
  <si>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</si>
  <si>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</si>
  <si>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</si>
  <si>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</si>
  <si>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</si>
  <si>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</si>
  <si>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</si>
  <si>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</si>
  <si>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</si>
  <si>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</si>
  <si>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</si>
  <si>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</si>
  <si>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</si>
  <si>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</si>
  <si>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</si>
  <si>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</si>
  <si>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</si>
  <si>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</si>
  <si>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</si>
  <si>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</si>
  <si>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</si>
  <si>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</si>
  <si>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</si>
  <si>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</si>
  <si>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</si>
  <si>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</si>
  <si>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</si>
  <si>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</si>
  <si>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</si>
  <si>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</si>
  <si>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</si>
  <si>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</si>
  <si>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</si>
  <si>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</si>
  <si>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</si>
  <si>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</si>
  <si>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</si>
  <si>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</si>
  <si>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</si>
  <si>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</si>
  <si>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</si>
  <si>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</si>
  <si>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</si>
  <si>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</si>
  <si>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</si>
  <si>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</si>
  <si>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</si>
  <si>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</si>
  <si>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</si>
  <si>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</si>
  <si>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</si>
  <si>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</si>
  <si>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</si>
  <si>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</si>
  <si>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</si>
  <si>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</si>
  <si>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</si>
  <si>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</si>
  <si>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</si>
  <si>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</si>
  <si>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</si>
  <si>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</si>
  <si>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</si>
  <si>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</si>
  <si>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</si>
  <si>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</si>
  <si>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</si>
  <si>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</si>
  <si>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</si>
  <si>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</si>
  <si>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</si>
  <si>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</si>
  <si>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</si>
  <si>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</si>
  <si>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</si>
  <si>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</si>
  <si>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</si>
  <si>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</si>
  <si>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</si>
  <si>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</si>
  <si>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</si>
  <si>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</si>
  <si>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</si>
  <si>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</si>
  <si>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</si>
  <si>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</si>
  <si>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</si>
  <si>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</si>
  <si>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</si>
  <si>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</si>
  <si>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</si>
  <si>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</si>
  <si>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</si>
  <si>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</si>
  <si>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</si>
  <si>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</si>
  <si>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</si>
  <si>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</si>
  <si>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</si>
  <si>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</si>
  <si>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</si>
  <si>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</si>
  <si>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</si>
  <si>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</si>
  <si>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</si>
  <si>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</si>
  <si>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</si>
  <si>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</si>
  <si>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</si>
  <si>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</si>
  <si>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</si>
  <si>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</si>
  <si>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</si>
  <si>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</si>
  <si>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</si>
  <si>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</si>
  <si>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</si>
  <si>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</si>
  <si>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</si>
  <si>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</si>
  <si>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</si>
  <si>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</si>
  <si>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</si>
  <si>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</si>
  <si>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</si>
  <si>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</si>
  <si>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</si>
  <si>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</si>
  <si>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</si>
  <si>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</si>
  <si>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</si>
  <si>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</si>
  <si>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</si>
  <si>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</si>
  <si>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</si>
  <si>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</si>
  <si>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</si>
  <si>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</si>
  <si>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</si>
  <si>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</si>
  <si>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</si>
  <si>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</si>
  <si>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</si>
  <si>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</si>
  <si>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</si>
  <si>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</si>
  <si>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</si>
  <si>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</si>
  <si>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</si>
  <si>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</si>
  <si>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</si>
  <si>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</si>
  <si>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</si>
  <si>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</si>
  <si>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</si>
  <si>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</si>
  <si>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</si>
  <si>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</si>
  <si>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</si>
  <si>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</si>
  <si>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</si>
  <si>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</si>
  <si>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</si>
  <si>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</si>
  <si>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</si>
  <si>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</si>
  <si>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</si>
  <si>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</si>
  <si>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</si>
  <si>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</si>
  <si>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</si>
  <si>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</si>
  <si>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</si>
  <si>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</si>
  <si>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</si>
  <si>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</si>
  <si>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</si>
  <si>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</si>
  <si>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</si>
  <si>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</si>
  <si>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</si>
  <si>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</si>
  <si>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</si>
  <si>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</si>
  <si>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</si>
  <si>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</si>
  <si>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</si>
  <si>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</si>
  <si>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</si>
  <si>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</si>
  <si>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</si>
  <si>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</si>
  <si>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</si>
  <si>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</si>
  <si>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</si>
  <si>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</si>
  <si>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</si>
  <si>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</si>
  <si>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</si>
  <si>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</si>
  <si>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</si>
  <si>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</si>
  <si>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</si>
  <si>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</si>
  <si>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</si>
  <si>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</si>
  <si>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</si>
  <si>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</si>
  <si>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</si>
  <si>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</si>
  <si>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</si>
  <si>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</si>
  <si>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</si>
  <si>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</si>
  <si>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</si>
  <si>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</si>
  <si>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</si>
  <si>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</si>
  <si>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</si>
  <si>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</si>
  <si>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</si>
  <si>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</si>
  <si>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</si>
  <si>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</si>
  <si>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</si>
  <si>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</si>
  <si>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</si>
  <si>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</si>
  <si>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</si>
  <si>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</si>
  <si>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</si>
  <si>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</si>
  <si>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</si>
  <si>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</si>
  <si>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</si>
  <si>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</si>
  <si>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</si>
  <si>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</si>
  <si>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</si>
  <si>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</si>
  <si>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</si>
  <si>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</si>
  <si>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</si>
  <si>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</si>
  <si>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</si>
  <si>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</si>
  <si>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</si>
  <si>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</si>
  <si>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</si>
  <si>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</si>
  <si>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</si>
  <si>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</si>
  <si>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</si>
  <si>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</si>
  <si>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</si>
  <si>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</si>
  <si>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</si>
  <si>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</si>
  <si>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</si>
  <si>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</si>
  <si>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</si>
  <si>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</si>
  <si>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</si>
  <si>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</si>
  <si>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</si>
  <si>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</si>
  <si>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</si>
  <si>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</si>
  <si>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</si>
  <si>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</si>
  <si>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</si>
  <si>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</si>
  <si>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</si>
  <si>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</si>
  <si>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</si>
  <si>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</si>
  <si>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</si>
  <si>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</si>
  <si>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</si>
  <si>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</si>
  <si>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</si>
  <si>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</si>
  <si>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</si>
  <si>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</si>
  <si>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</si>
  <si>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</si>
  <si>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</si>
  <si>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</si>
  <si>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</si>
  <si>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</si>
  <si>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</si>
  <si>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</si>
  <si>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</si>
  <si>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</si>
  <si>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</si>
  <si>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</si>
  <si>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</si>
  <si>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</si>
  <si>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</si>
  <si>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</si>
  <si>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</si>
  <si>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</si>
  <si>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</si>
  <si>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</si>
  <si>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</si>
  <si>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</si>
  <si>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</si>
  <si>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</si>
  <si>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</si>
  <si>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</si>
  <si>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</si>
  <si>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</si>
  <si>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</si>
  <si>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</si>
  <si>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</si>
  <si>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</si>
  <si>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</si>
  <si>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</si>
  <si>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</si>
  <si>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</si>
  <si>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</si>
  <si>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</si>
  <si>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</si>
  <si>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</si>
  <si>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</si>
  <si>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</si>
  <si>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</si>
  <si>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</si>
  <si>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</si>
  <si>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</si>
  <si>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</si>
  <si>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</si>
  <si>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</si>
  <si>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</si>
  <si>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</si>
  <si>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</si>
  <si>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</si>
  <si>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</si>
  <si>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</si>
  <si>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</si>
  <si>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</si>
  <si>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</si>
  <si>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</si>
  <si>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</si>
  <si>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</si>
  <si>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</si>
  <si>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</si>
  <si>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</si>
  <si>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</si>
  <si>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</si>
  <si>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</si>
  <si>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</si>
  <si>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</si>
  <si>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</si>
  <si>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</si>
  <si>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</si>
  <si>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</si>
  <si>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</si>
  <si>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</si>
  <si>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</si>
  <si>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</si>
  <si>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</si>
  <si>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</si>
  <si>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</si>
  <si>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</si>
  <si>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</si>
  <si>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</si>
  <si>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</si>
  <si>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</si>
  <si>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</si>
  <si>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</si>
  <si>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</si>
  <si>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</si>
  <si>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</si>
  <si>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</si>
  <si>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</si>
  <si>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</si>
  <si>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</si>
  <si>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</si>
  <si>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</si>
  <si>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</si>
  <si>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</si>
  <si>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</si>
  <si>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</si>
  <si>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</si>
  <si>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</si>
  <si>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</si>
  <si>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</si>
  <si>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</si>
  <si>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</si>
  <si>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</si>
  <si>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</si>
  <si>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</si>
  <si>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</si>
  <si>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</si>
  <si>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</si>
  <si>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</si>
  <si>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</si>
  <si>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</si>
  <si>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</si>
  <si>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</si>
  <si>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</si>
  <si>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</si>
  <si>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</si>
  <si>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</si>
  <si>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</si>
  <si>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</si>
  <si>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</si>
  <si>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</si>
  <si>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</si>
  <si>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</si>
  <si>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</si>
  <si>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</si>
  <si>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</si>
  <si>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</si>
  <si>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</si>
  <si>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</si>
  <si>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</si>
  <si>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</si>
  <si>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</si>
  <si>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</si>
  <si>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</si>
  <si>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</si>
  <si>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</si>
  <si>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</si>
  <si>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</si>
  <si>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</si>
  <si>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</si>
  <si>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</si>
  <si>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</si>
  <si>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</si>
  <si>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</si>
  <si>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</si>
  <si>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</si>
  <si>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</si>
  <si>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</si>
  <si>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</si>
  <si>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</si>
  <si>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</si>
  <si>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</si>
  <si>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</si>
  <si>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</si>
  <si>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</si>
  <si>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</si>
  <si>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</si>
  <si>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</si>
  <si>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</si>
  <si>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</si>
  <si>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</si>
  <si>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</si>
  <si>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</si>
  <si>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</si>
  <si>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</si>
  <si>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</si>
  <si>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</si>
  <si>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</si>
  <si>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</si>
  <si>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</si>
  <si>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</si>
  <si>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</si>
  <si>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</si>
  <si>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</si>
  <si>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</si>
  <si>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</si>
  <si>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</si>
  <si>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</si>
  <si>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</si>
  <si>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</si>
  <si>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</si>
  <si>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</si>
  <si>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</si>
  <si>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</si>
  <si>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</si>
  <si>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</si>
  <si>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</si>
  <si>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</si>
  <si>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</si>
  <si>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</si>
  <si>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</si>
  <si>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</si>
  <si>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</si>
  <si>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</si>
  <si>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</si>
  <si>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</si>
  <si>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</si>
  <si>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</si>
  <si>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</si>
  <si>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</si>
  <si>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</si>
  <si>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</si>
  <si>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</si>
  <si>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</si>
  <si>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</si>
  <si>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</si>
  <si>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</si>
  <si>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</si>
  <si>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</si>
  <si>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</si>
  <si>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</si>
  <si>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</si>
  <si>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</si>
  <si>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</si>
  <si>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</si>
  <si>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</si>
  <si>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</si>
  <si>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</si>
  <si>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</si>
  <si>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</si>
  <si>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</si>
  <si>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</si>
  <si>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</si>
  <si>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</si>
  <si>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</si>
  <si>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</si>
  <si>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</si>
  <si>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</si>
  <si>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</si>
  <si>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</si>
  <si>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</si>
  <si>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</si>
  <si>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</si>
  <si>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</si>
  <si>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</si>
  <si>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</si>
  <si>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</si>
  <si>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</si>
  <si>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</si>
  <si>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</si>
  <si>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</si>
  <si>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</si>
  <si>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</si>
  <si>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</si>
  <si>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</si>
  <si>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</si>
  <si>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</si>
  <si>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</si>
  <si>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</si>
  <si>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</si>
  <si>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</si>
  <si>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</si>
  <si>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</si>
  <si>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</si>
  <si>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</si>
  <si>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</si>
  <si>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</si>
  <si>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</si>
  <si>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</si>
  <si>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</si>
  <si>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</si>
  <si>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</si>
  <si>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</si>
  <si>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</si>
  <si>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</si>
  <si>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</si>
  <si>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</si>
  <si>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</si>
  <si>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</si>
  <si>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</si>
  <si>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</si>
  <si>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</si>
  <si>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</si>
  <si>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</si>
  <si>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</si>
  <si>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</si>
  <si>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</si>
  <si>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</si>
  <si>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</si>
  <si>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</si>
  <si>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</si>
  <si>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</si>
  <si>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</si>
  <si>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</si>
  <si>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</si>
  <si>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</si>
  <si>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</si>
  <si>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</si>
  <si>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</si>
  <si>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</si>
  <si>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</si>
  <si>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</si>
  <si>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</si>
  <si>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</si>
  <si>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</si>
  <si>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</si>
  <si>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</si>
  <si>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</si>
  <si>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</si>
  <si>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</si>
  <si>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</si>
  <si>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</si>
  <si>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</si>
  <si>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</si>
  <si>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</si>
  <si>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</si>
  <si>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</si>
  <si>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</si>
  <si>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</si>
  <si>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</si>
  <si>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</si>
  <si>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</si>
  <si>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</si>
  <si>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</si>
  <si>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</si>
  <si>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</si>
  <si>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</si>
  <si>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</si>
  <si>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</si>
  <si>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</si>
  <si>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</si>
  <si>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</si>
  <si>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</si>
  <si>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</si>
  <si>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</si>
  <si>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</si>
  <si>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</si>
  <si>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</si>
  <si>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</si>
  <si>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</si>
  <si>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</si>
  <si>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</si>
  <si>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</si>
  <si>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</si>
  <si>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</si>
  <si>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</si>
  <si>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</si>
  <si>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</si>
  <si>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</si>
  <si>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</si>
  <si>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</si>
  <si>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</si>
  <si>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</si>
  <si>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</si>
  <si>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</si>
  <si>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</si>
  <si>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</si>
  <si>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</si>
  <si>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</si>
  <si>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</si>
  <si>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</si>
  <si>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</si>
  <si>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</si>
  <si>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</si>
  <si>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</si>
  <si>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</si>
  <si>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</si>
  <si>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</si>
  <si>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</si>
  <si>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</si>
  <si>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</si>
  <si>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</si>
  <si>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</si>
  <si>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</si>
  <si>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</si>
  <si>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</si>
  <si>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</si>
  <si>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</si>
  <si>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</si>
  <si>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</si>
  <si>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</si>
  <si>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</si>
  <si>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</si>
  <si>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</si>
  <si>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</si>
  <si>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</si>
  <si>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</si>
  <si>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</si>
  <si>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</si>
  <si>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</si>
  <si>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</si>
  <si>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</si>
  <si>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</si>
  <si>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</si>
  <si>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</si>
  <si>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</si>
  <si>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</si>
  <si>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</si>
  <si>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</si>
  <si>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</si>
  <si>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</si>
  <si>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</si>
  <si>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</si>
  <si>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</si>
  <si>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</si>
  <si>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</si>
  <si>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</si>
  <si>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</si>
  <si>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</si>
  <si>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</si>
  <si>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</si>
  <si>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</si>
  <si>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</si>
  <si>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</si>
  <si>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</si>
  <si>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</si>
  <si>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</si>
  <si>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</si>
  <si>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</si>
  <si>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</si>
  <si>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</si>
  <si>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</si>
  <si>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</si>
  <si>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</si>
  <si>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</si>
  <si>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</si>
  <si>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</si>
  <si>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</si>
  <si>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</si>
  <si>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</si>
  <si>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</si>
  <si>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</si>
  <si>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</si>
  <si>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</si>
  <si>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</si>
  <si>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</si>
  <si>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</si>
  <si>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</si>
  <si>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</si>
  <si>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</si>
  <si>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</si>
  <si>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</si>
  <si>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</si>
  <si>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</si>
  <si>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</si>
  <si>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</si>
  <si>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</si>
  <si>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</si>
  <si>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</si>
  <si>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</si>
  <si>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</si>
  <si>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</si>
  <si>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</si>
  <si>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</si>
  <si>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</si>
  <si>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</si>
  <si>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</si>
  <si>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</si>
  <si>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</si>
  <si>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</si>
  <si>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</si>
  <si>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</si>
  <si>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</si>
  <si>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</si>
  <si>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</si>
  <si>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</si>
  <si>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</si>
  <si>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</si>
  <si>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</si>
  <si>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</si>
  <si>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</si>
  <si>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</si>
  <si>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</si>
  <si>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</si>
  <si>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</si>
  <si>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</si>
  <si>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</si>
  <si>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</si>
  <si>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</si>
  <si>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</si>
  <si>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</si>
  <si>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</si>
  <si>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</si>
  <si>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</si>
  <si>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</si>
  <si>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</si>
  <si>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</si>
  <si>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</si>
  <si>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</si>
  <si>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</si>
  <si>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</si>
  <si>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</si>
  <si>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</si>
  <si>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</si>
  <si>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</si>
  <si>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</si>
  <si>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</si>
  <si>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</si>
  <si>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</si>
  <si>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</si>
  <si>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</si>
  <si>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</si>
  <si>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</si>
  <si>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</si>
  <si>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</si>
  <si>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</si>
  <si>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</si>
  <si>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</si>
  <si>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</si>
  <si>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</si>
  <si>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</si>
  <si>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</si>
  <si>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</si>
  <si>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</si>
  <si>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</si>
  <si>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</si>
  <si>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</si>
  <si>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</si>
  <si>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</si>
  <si>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</si>
  <si>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</si>
  <si>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</si>
  <si>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</si>
  <si>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</si>
  <si>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</si>
  <si>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</si>
  <si>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</si>
  <si>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</si>
  <si>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</si>
  <si>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</si>
  <si>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</si>
  <si>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</si>
  <si>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</si>
  <si>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</si>
  <si>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</si>
  <si>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</si>
  <si>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</si>
  <si>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</si>
  <si>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</si>
  <si>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</si>
  <si>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</si>
  <si>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</si>
  <si>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</si>
  <si>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</si>
  <si>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</si>
  <si>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</si>
  <si>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</si>
  <si>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</si>
  <si>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</si>
  <si>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</si>
  <si>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</si>
  <si>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</si>
  <si>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</si>
  <si>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</si>
  <si>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</si>
  <si>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</si>
  <si>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</si>
  <si>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</si>
  <si>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</si>
  <si>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</si>
  <si>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</si>
  <si>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</si>
  <si>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</si>
  <si>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</si>
  <si>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</si>
  <si>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</si>
  <si>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</si>
  <si>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</si>
  <si>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</si>
  <si>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</si>
  <si>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</si>
  <si>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</si>
  <si>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</si>
  <si>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</si>
  <si>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</si>
  <si>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</si>
  <si>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</si>
  <si>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</si>
  <si>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</si>
  <si>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</si>
  <si>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</si>
  <si>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</si>
  <si>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</si>
  <si>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</si>
  <si>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</si>
  <si>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</si>
  <si>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</si>
  <si>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</si>
  <si>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</si>
  <si>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</si>
  <si>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</si>
  <si>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</si>
  <si>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</si>
  <si>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</si>
  <si>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</si>
  <si>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</si>
  <si>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</si>
  <si>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</si>
  <si>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</si>
  <si>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</si>
  <si>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</si>
  <si>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</si>
  <si>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</si>
  <si>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</si>
  <si>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</si>
  <si>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</si>
  <si>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</si>
  <si>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</si>
  <si>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</si>
  <si>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</si>
  <si>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</si>
  <si>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</si>
  <si>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</si>
  <si>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</si>
  <si>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</si>
  <si>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</si>
  <si>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</si>
  <si>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</si>
  <si>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</si>
  <si>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</si>
  <si>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</si>
  <si>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</si>
  <si>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</si>
  <si>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</si>
  <si>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</si>
  <si>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</si>
  <si>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</si>
  <si>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</si>
  <si>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</si>
  <si>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</si>
  <si>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</si>
  <si>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</si>
  <si>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</si>
  <si>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</si>
  <si>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</si>
  <si>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</si>
  <si>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</si>
  <si>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</si>
  <si>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</si>
  <si>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</si>
  <si>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</si>
  <si>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</si>
  <si>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</si>
  <si>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</si>
  <si>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</si>
  <si>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</si>
  <si>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</si>
  <si>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</si>
  <si>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</si>
  <si>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</si>
  <si>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</si>
  <si>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</si>
  <si>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</si>
  <si>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</si>
  <si>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</si>
  <si>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</si>
  <si>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</si>
  <si>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</si>
  <si>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</si>
  <si>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</si>
  <si>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</si>
  <si>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</si>
  <si>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</si>
  <si>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</si>
  <si>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</si>
  <si>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</si>
  <si>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</si>
  <si>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</si>
  <si>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</si>
  <si>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</si>
  <si>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</si>
  <si>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</si>
  <si>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</si>
  <si>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</si>
  <si>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</si>
  <si>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</si>
  <si>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</si>
  <si>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</si>
  <si>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</si>
  <si>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</si>
  <si>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</si>
  <si>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</si>
  <si>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</si>
  <si>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</si>
  <si>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</si>
  <si>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</si>
  <si>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</si>
  <si>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</si>
  <si>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</si>
  <si>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</si>
  <si>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</si>
  <si>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</si>
  <si>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</si>
  <si>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</si>
  <si>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</si>
  <si>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</si>
  <si>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</si>
  <si>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</si>
  <si>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</si>
  <si>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</si>
  <si>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</si>
  <si>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</si>
  <si>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</si>
  <si>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</si>
  <si>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</si>
  <si>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</si>
  <si>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</si>
  <si>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</si>
  <si>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</si>
  <si>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</si>
  <si>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</si>
  <si>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</si>
  <si>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</si>
  <si>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</si>
  <si>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</si>
  <si>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</si>
  <si>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</si>
  <si>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</si>
  <si>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</si>
  <si>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</si>
  <si>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</si>
  <si>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</si>
  <si>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</si>
  <si>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</si>
  <si>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</si>
  <si>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</si>
  <si>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</si>
  <si>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</si>
  <si>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</si>
  <si>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</si>
  <si>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</si>
  <si>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</si>
  <si>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</si>
  <si>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</si>
  <si>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</si>
  <si>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</si>
  <si>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</si>
  <si>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</si>
  <si>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</si>
  <si>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</si>
  <si>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</si>
  <si>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</si>
  <si>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</si>
  <si>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</si>
  <si>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</si>
  <si>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</si>
  <si>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</si>
  <si>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</si>
  <si>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</si>
  <si>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</si>
  <si>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</si>
  <si>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</si>
  <si>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</si>
  <si>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</si>
  <si>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</si>
  <si>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</si>
  <si>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</si>
  <si>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</si>
  <si>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</si>
  <si>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</si>
  <si>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</si>
  <si>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</si>
  <si>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</si>
  <si>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</si>
  <si>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</si>
  <si>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</si>
  <si>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</si>
  <si>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</si>
  <si>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</si>
  <si>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</si>
  <si>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</si>
  <si>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</si>
  <si>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</si>
  <si>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</si>
  <si>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</si>
  <si>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</si>
  <si>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</si>
  <si>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</si>
  <si>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</si>
  <si>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</si>
  <si>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</si>
  <si>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</si>
  <si>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</si>
  <si>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</si>
  <si>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</si>
  <si>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</si>
  <si>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</si>
  <si>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</si>
  <si>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</si>
  <si>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</si>
  <si>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</si>
  <si>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</si>
  <si>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</si>
  <si>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</si>
  <si>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</si>
  <si>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</si>
  <si>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</si>
  <si>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</si>
  <si>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</si>
  <si>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</si>
  <si>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</si>
  <si>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</si>
  <si>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</si>
  <si>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</si>
  <si>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</si>
  <si>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</si>
  <si>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</si>
  <si>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</si>
  <si>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</si>
  <si>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</si>
  <si>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</si>
  <si>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</si>
  <si>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</si>
  <si>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</si>
  <si>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</si>
  <si>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</si>
  <si>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</si>
  <si>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</si>
  <si>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</si>
  <si>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</si>
  <si>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</si>
  <si>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</si>
  <si>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</si>
  <si>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</si>
  <si>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</si>
  <si>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</si>
  <si>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</si>
  <si>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</si>
  <si>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</si>
  <si>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</si>
  <si>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</si>
  <si>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</si>
  <si>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</si>
  <si>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</si>
  <si>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</si>
  <si>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</si>
  <si>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</si>
  <si>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</si>
  <si>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</si>
  <si>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</si>
  <si>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</si>
  <si>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</si>
  <si>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</si>
  <si>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</si>
  <si>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</si>
  <si>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</si>
  <si>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</si>
  <si>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</si>
  <si>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</si>
  <si>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</si>
  <si>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</si>
  <si>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</si>
  <si>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</si>
  <si>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</si>
  <si>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</si>
  <si>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</si>
  <si>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</si>
  <si>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</si>
  <si>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</si>
  <si>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</si>
  <si>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</si>
  <si>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</si>
  <si>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</si>
  <si>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</si>
  <si>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</si>
  <si>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</si>
  <si>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</si>
  <si>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</si>
  <si>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</si>
  <si>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</si>
  <si>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</si>
  <si>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</si>
  <si>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</si>
  <si>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</si>
  <si>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</si>
  <si>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</si>
  <si>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</si>
  <si>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</si>
  <si>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</si>
  <si>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</si>
  <si>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</si>
  <si>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</si>
  <si>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</si>
  <si>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</si>
  <si>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</si>
  <si>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</si>
  <si>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</si>
  <si>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</si>
  <si>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</si>
  <si>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</si>
  <si>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</si>
  <si>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</si>
  <si>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</si>
  <si>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</si>
  <si>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</si>
  <si>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</si>
  <si>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</si>
  <si>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</si>
  <si>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</si>
  <si>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</si>
  <si>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</si>
  <si>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</si>
  <si>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</si>
  <si>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</si>
  <si>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</si>
  <si>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</si>
  <si>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</si>
  <si>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</si>
  <si>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</si>
  <si>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</si>
  <si>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</si>
  <si>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</si>
  <si>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</si>
  <si>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</si>
  <si>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</si>
  <si>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</si>
  <si>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</si>
  <si>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</si>
  <si>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</si>
  <si>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</si>
  <si>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</si>
  <si>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</si>
  <si>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</si>
  <si>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</si>
  <si>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</si>
  <si>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</si>
  <si>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</si>
  <si>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</si>
  <si>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</si>
  <si>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</si>
  <si>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</si>
  <si>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</si>
  <si>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</si>
  <si>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</si>
  <si>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</si>
  <si>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</si>
  <si>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</si>
  <si>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</si>
  <si>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</si>
  <si>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</si>
  <si>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</si>
  <si>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</si>
  <si>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</si>
  <si>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</si>
  <si>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</si>
  <si>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</si>
  <si>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</si>
  <si>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</si>
  <si>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</si>
  <si>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</si>
  <si>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</si>
  <si>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</si>
  <si>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</si>
  <si>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</si>
  <si>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</si>
  <si>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</si>
  <si>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</si>
  <si>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</si>
  <si>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</si>
  <si>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</si>
  <si>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</si>
  <si>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</si>
  <si>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</si>
  <si>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</si>
  <si>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</si>
  <si>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</si>
  <si>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</si>
  <si>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</si>
  <si>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</si>
  <si>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</si>
  <si>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</si>
  <si>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</si>
  <si>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</si>
  <si>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</si>
  <si>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</si>
  <si>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</si>
  <si>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</si>
  <si>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</si>
  <si>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</si>
  <si>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</si>
  <si>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</si>
  <si>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</si>
  <si>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</si>
  <si>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</si>
  <si>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</si>
  <si>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</si>
  <si>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</si>
  <si>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</si>
  <si>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</si>
  <si>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</si>
  <si>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</si>
  <si>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</si>
  <si>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</si>
  <si>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</si>
  <si>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</si>
  <si>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</si>
  <si>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</si>
  <si>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</si>
  <si>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</si>
  <si>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</si>
  <si>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</si>
  <si>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</si>
  <si>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</si>
  <si>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</si>
  <si>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</si>
  <si>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</si>
  <si>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</si>
  <si>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</si>
  <si>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</si>
  <si>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</si>
  <si>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</si>
  <si>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</si>
  <si>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</si>
  <si>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</si>
  <si>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</si>
  <si>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</si>
  <si>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</si>
  <si>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</si>
  <si>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</si>
  <si>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</si>
  <si>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</si>
  <si>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</si>
  <si>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</si>
  <si>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</si>
  <si>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</si>
  <si>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</si>
  <si>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</si>
  <si>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</si>
  <si>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</si>
  <si>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</si>
  <si>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</si>
  <si>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</si>
  <si>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</si>
  <si>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</si>
  <si>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</si>
  <si>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</si>
  <si>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</si>
  <si>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</si>
  <si>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</si>
  <si>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</si>
  <si>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</si>
  <si>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</si>
  <si>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</si>
  <si>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</si>
  <si>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</si>
  <si>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</si>
  <si>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</si>
  <si>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</si>
  <si>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</si>
  <si>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</si>
  <si>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</si>
  <si>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</si>
  <si>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</si>
  <si>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</si>
  <si>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</si>
  <si>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</si>
  <si>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</si>
  <si>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</si>
  <si>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</si>
  <si>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</si>
  <si>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</si>
  <si>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</si>
  <si>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</si>
  <si>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</si>
  <si>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</si>
  <si>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</si>
  <si>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</si>
  <si>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</si>
  <si>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</si>
  <si>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</si>
  <si>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</si>
  <si>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</si>
  <si>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</si>
  <si>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</si>
  <si>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</si>
  <si>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</si>
  <si>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</si>
  <si>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</si>
  <si>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</si>
  <si>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</si>
  <si>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</si>
  <si>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</si>
  <si>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</si>
  <si>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</si>
  <si>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</si>
  <si>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</si>
  <si>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</si>
  <si>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</si>
  <si>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</si>
  <si>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</si>
  <si>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</si>
  <si>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</si>
  <si>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</si>
  <si>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</si>
  <si>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</si>
  <si>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</si>
  <si>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</si>
  <si>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</si>
  <si>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</si>
  <si>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</si>
  <si>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</si>
  <si>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</si>
  <si>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</si>
  <si>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</si>
  <si>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</si>
  <si>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</si>
  <si>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</si>
  <si>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</si>
  <si>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</si>
  <si>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</si>
  <si>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</si>
  <si>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</si>
  <si>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</si>
  <si>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</si>
  <si>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</si>
  <si>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</si>
  <si>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</si>
  <si>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</si>
  <si>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</si>
  <si>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</si>
  <si>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</si>
  <si>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</si>
  <si>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</si>
  <si>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</si>
  <si>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</si>
  <si>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</si>
  <si>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</si>
  <si>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</si>
  <si>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</si>
  <si>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</si>
  <si>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</si>
  <si>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</si>
  <si>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</si>
  <si>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</si>
  <si>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</si>
  <si>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</si>
  <si>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</si>
  <si>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</si>
  <si>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</si>
  <si>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</si>
  <si>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</si>
  <si>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</si>
  <si>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</si>
  <si>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</si>
  <si>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</si>
  <si>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</si>
  <si>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</si>
  <si>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</si>
  <si>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</si>
  <si>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</si>
  <si>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</si>
  <si>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</si>
  <si>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</si>
  <si>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</si>
  <si>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</si>
  <si>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</si>
  <si>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</si>
  <si>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</si>
  <si>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</si>
  <si>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</si>
  <si>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</si>
  <si>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</si>
  <si>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</si>
  <si>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</si>
  <si>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</si>
  <si>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</si>
  <si>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</si>
  <si>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</si>
  <si>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</si>
  <si>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</si>
  <si>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</si>
  <si>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</si>
  <si>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</si>
  <si>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</si>
  <si>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</si>
  <si>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</si>
  <si>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</si>
  <si>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</si>
  <si>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</si>
  <si>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</si>
  <si>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</si>
  <si>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</si>
  <si>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</si>
  <si>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</si>
  <si>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</si>
  <si>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</si>
  <si>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</si>
  <si>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</si>
  <si>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</si>
  <si>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</si>
  <si>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</si>
  <si>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</si>
  <si>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</si>
  <si>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</si>
  <si>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</si>
  <si>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</si>
  <si>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</si>
  <si>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</si>
  <si>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</si>
  <si>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</si>
  <si>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</si>
  <si>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</si>
  <si>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</si>
  <si>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</si>
  <si>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</si>
  <si>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</si>
  <si>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</si>
  <si>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</si>
  <si>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</si>
  <si>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</si>
  <si>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</si>
  <si>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</si>
  <si>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</si>
  <si>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</si>
  <si>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</si>
  <si>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</si>
  <si>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</si>
  <si>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</si>
  <si>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</si>
  <si>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</si>
  <si>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</si>
  <si>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</si>
  <si>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</si>
  <si>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</si>
  <si>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</si>
  <si>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</si>
  <si>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</si>
  <si>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</si>
  <si>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</si>
  <si>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</si>
  <si>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</si>
  <si>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</si>
  <si>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</si>
  <si>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</si>
  <si>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</si>
  <si>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</si>
  <si>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</si>
  <si>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</si>
  <si>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</si>
  <si>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</si>
  <si>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</si>
  <si>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</si>
  <si>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</si>
  <si>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</si>
  <si>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</si>
  <si>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</si>
  <si>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</si>
  <si>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</si>
  <si>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</si>
  <si>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</si>
  <si>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</si>
  <si>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</si>
  <si>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</si>
  <si>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</si>
  <si>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</si>
  <si>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</si>
  <si>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</si>
  <si>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</si>
  <si>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</si>
  <si>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</si>
  <si>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</si>
  <si>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</si>
  <si>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</si>
  <si>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</si>
  <si>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</si>
  <si>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</si>
  <si>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</si>
  <si>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</si>
  <si>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</si>
  <si>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</si>
  <si>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</si>
  <si>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</si>
  <si>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</si>
  <si>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</si>
  <si>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</si>
  <si>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</si>
  <si>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</si>
  <si>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</si>
  <si>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</si>
  <si>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</si>
  <si>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</si>
  <si>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</si>
  <si>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</si>
  <si>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</si>
  <si>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</si>
  <si>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</si>
  <si>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</si>
  <si>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</si>
  <si>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</si>
  <si>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</si>
  <si>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</si>
  <si>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</si>
  <si>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</si>
  <si>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</si>
  <si>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</si>
  <si>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</si>
  <si>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</si>
  <si>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</si>
  <si>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</si>
  <si>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</si>
  <si>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</si>
  <si>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</si>
  <si>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</si>
  <si>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</si>
  <si>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</si>
  <si>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</si>
  <si>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</si>
  <si>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</si>
  <si>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</si>
  <si>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</si>
  <si>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</si>
  <si>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</si>
  <si>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</si>
  <si>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</si>
  <si>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</si>
  <si>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</si>
  <si>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</si>
  <si>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</si>
  <si>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</si>
  <si>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</si>
  <si>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</si>
  <si>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</si>
  <si>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</si>
  <si>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</si>
  <si>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</si>
  <si>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</si>
  <si>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</si>
  <si>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</si>
  <si>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</si>
  <si>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</si>
  <si>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</si>
  <si>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</si>
  <si>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</si>
  <si>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</si>
  <si>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</si>
  <si>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</si>
  <si>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</si>
  <si>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</si>
  <si>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</si>
  <si>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</si>
  <si>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</si>
  <si>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</si>
  <si>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</si>
  <si>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</si>
  <si>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</si>
  <si>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</si>
  <si>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</si>
  <si>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</si>
  <si>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</si>
  <si>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</si>
  <si>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</si>
  <si>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</si>
  <si>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</si>
  <si>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</si>
  <si>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</si>
  <si>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</si>
  <si>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</si>
  <si>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</si>
  <si>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</si>
  <si>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</si>
  <si>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</si>
  <si>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</si>
  <si>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</si>
  <si>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</si>
  <si>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</si>
  <si>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</si>
  <si>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</si>
  <si>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</si>
  <si>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</si>
  <si>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</si>
  <si>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</si>
  <si>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</si>
  <si>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</si>
  <si>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</si>
  <si>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</si>
  <si>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</si>
  <si>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</si>
  <si>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</si>
  <si>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</si>
  <si>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</si>
  <si>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</si>
  <si>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</si>
  <si>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</si>
  <si>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</si>
  <si>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</si>
  <si>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</si>
  <si>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</si>
  <si>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</si>
  <si>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</si>
  <si>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</si>
  <si>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</si>
  <si>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</si>
  <si>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</si>
  <si>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</si>
  <si>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</si>
  <si>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</si>
  <si>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</si>
  <si>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</si>
  <si>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</si>
  <si>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</si>
  <si>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</si>
  <si>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</si>
  <si>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</si>
  <si>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</si>
  <si>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</si>
  <si>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</si>
  <si>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</si>
  <si>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</si>
  <si>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</si>
  <si>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</si>
  <si>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</si>
  <si>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</si>
  <si>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</si>
  <si>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</si>
  <si>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</si>
  <si>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</si>
  <si>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</si>
  <si>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</si>
  <si>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</si>
  <si>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</si>
  <si>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</si>
  <si>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</si>
  <si>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</si>
  <si>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</si>
  <si>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</si>
  <si>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</si>
  <si>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</si>
  <si>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</si>
  <si>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</si>
  <si>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</si>
  <si>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</si>
  <si>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</si>
  <si>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</si>
  <si>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</si>
  <si>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</si>
  <si>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</si>
  <si>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</si>
  <si>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</si>
  <si>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</si>
  <si>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</si>
  <si>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</si>
  <si>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</si>
  <si>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</si>
  <si>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</si>
  <si>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</si>
  <si>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</si>
  <si>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</si>
  <si>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</si>
  <si>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</si>
  <si>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</si>
  <si>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</si>
  <si>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</si>
  <si>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</si>
  <si>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</si>
  <si>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</si>
  <si>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</si>
  <si>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</si>
  <si>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</si>
  <si>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</si>
  <si>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</si>
  <si>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</si>
  <si>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</si>
  <si>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</si>
  <si>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</si>
  <si>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</si>
  <si>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</si>
  <si>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</si>
  <si>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</si>
  <si>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</si>
  <si>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</si>
  <si>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</si>
  <si>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</si>
  <si>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</si>
  <si>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</si>
  <si>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</si>
  <si>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</si>
  <si>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</si>
  <si>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</si>
  <si>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</si>
  <si>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</si>
  <si>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</si>
  <si>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</si>
  <si>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</si>
  <si>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</si>
  <si>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</si>
  <si>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</si>
  <si>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</si>
  <si>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</si>
  <si>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</si>
  <si>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</si>
  <si>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</si>
  <si>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</si>
  <si>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</si>
  <si>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</si>
  <si>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</si>
  <si>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</si>
  <si>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</si>
  <si>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</si>
  <si>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</si>
  <si>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</si>
  <si>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</si>
  <si>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</si>
  <si>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</si>
  <si>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</si>
  <si>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</si>
  <si>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</si>
  <si>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</si>
  <si>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</si>
  <si>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</si>
  <si>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</si>
  <si>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</si>
  <si>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</si>
  <si>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</si>
  <si>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</si>
  <si>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</si>
  <si>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</si>
  <si>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</si>
  <si>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</si>
  <si>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</si>
  <si>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</si>
  <si>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</si>
  <si>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</si>
  <si>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</si>
  <si>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</si>
  <si>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</si>
  <si>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</si>
  <si>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</si>
  <si>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</si>
  <si>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</si>
  <si>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</si>
  <si>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</si>
  <si>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</si>
  <si>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</si>
  <si>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</si>
  <si>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</si>
  <si>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</si>
  <si>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</si>
  <si>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</si>
  <si>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</si>
  <si>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</si>
  <si>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</si>
  <si>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</si>
  <si>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</si>
  <si>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</si>
  <si>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</si>
  <si>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</si>
  <si>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</si>
  <si>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</si>
  <si>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</si>
  <si>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</si>
  <si>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</si>
  <si>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</si>
  <si>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</si>
  <si>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</si>
  <si>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</si>
  <si>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</si>
  <si>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</si>
  <si>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</si>
  <si>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</si>
  <si>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</si>
  <si>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</si>
  <si>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</si>
  <si>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</si>
  <si>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</si>
  <si>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</si>
  <si>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</si>
  <si>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</si>
  <si>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</si>
  <si>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</si>
  <si>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</si>
  <si>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</si>
  <si>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</si>
  <si>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</si>
  <si>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</si>
  <si>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</si>
  <si>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</si>
  <si>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</si>
  <si>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</si>
  <si>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</si>
  <si>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</si>
  <si>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</si>
  <si>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</si>
  <si>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</si>
  <si>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</si>
  <si>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</si>
  <si>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</si>
  <si>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</si>
  <si>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</si>
  <si>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</si>
  <si>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</si>
  <si>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</si>
  <si>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</si>
  <si>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</si>
  <si>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</si>
  <si>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</si>
  <si>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</si>
  <si>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</si>
  <si>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</si>
  <si>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</si>
  <si>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</si>
  <si>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</si>
  <si>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</si>
  <si>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</si>
  <si>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</si>
  <si>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</si>
  <si>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</si>
  <si>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</si>
  <si>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</si>
  <si>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</si>
  <si>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</si>
  <si>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</si>
  <si>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</si>
  <si>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</si>
  <si>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</si>
  <si>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</si>
  <si>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</si>
  <si>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</si>
  <si>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</si>
  <si>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</si>
  <si>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</si>
  <si>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</si>
  <si>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</si>
  <si>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</si>
  <si>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</si>
  <si>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</si>
  <si>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</si>
  <si>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</si>
  <si>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</si>
  <si>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</si>
  <si>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</si>
  <si>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</si>
  <si>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</si>
  <si>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</si>
  <si>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</si>
  <si>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</si>
  <si>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</si>
  <si>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</si>
  <si>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</si>
  <si>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</si>
  <si>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</si>
  <si>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</si>
  <si>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</si>
  <si>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</si>
  <si>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</si>
  <si>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</si>
  <si>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</si>
  <si>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</si>
  <si>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</si>
  <si>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</si>
  <si>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</si>
  <si>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</si>
  <si>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</si>
  <si>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</si>
  <si>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</si>
  <si>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</si>
  <si>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</si>
  <si>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</si>
  <si>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</si>
  <si>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</si>
  <si>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</si>
  <si>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</si>
  <si>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</si>
  <si>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</si>
  <si>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</si>
  <si>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</si>
  <si>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</si>
  <si>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</si>
  <si>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</si>
  <si>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</si>
  <si>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</si>
  <si>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</si>
  <si>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</si>
  <si>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</si>
  <si>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</si>
  <si>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</si>
  <si>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</si>
  <si>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</si>
  <si>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</si>
  <si>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</si>
  <si>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</si>
  <si>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</si>
  <si>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</si>
  <si>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</si>
  <si>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</si>
  <si>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</si>
  <si>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</si>
  <si>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</si>
  <si>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</si>
  <si>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</si>
  <si>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</si>
  <si>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</si>
  <si>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</si>
  <si>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</si>
  <si>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</si>
  <si>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</si>
  <si>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</si>
  <si>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</si>
  <si>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</si>
  <si>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</si>
  <si>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</si>
  <si>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</si>
  <si>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</si>
  <si>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</si>
  <si>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</si>
  <si>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</si>
  <si>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</si>
  <si>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</si>
  <si>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</si>
  <si>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</si>
  <si>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</si>
  <si>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</si>
  <si>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</si>
  <si>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</si>
  <si>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</si>
  <si>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</si>
  <si>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</si>
  <si>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</si>
  <si>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</si>
  <si>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</si>
  <si>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</si>
  <si>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</si>
  <si>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</si>
  <si>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</si>
  <si>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</si>
  <si>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</si>
  <si>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</si>
  <si>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</si>
  <si>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</si>
  <si>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</si>
  <si>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</si>
  <si>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</si>
  <si>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</si>
  <si>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</si>
  <si>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</si>
  <si>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</si>
  <si>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</si>
  <si>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</si>
  <si>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</si>
  <si>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</si>
  <si>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</si>
  <si>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</si>
  <si>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</si>
  <si>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</si>
  <si>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</si>
  <si>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</si>
  <si>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</si>
  <si>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</si>
  <si>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</si>
  <si>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</si>
  <si>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</si>
  <si>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</si>
  <si>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</si>
  <si>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</si>
  <si>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</si>
  <si>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</si>
  <si>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</si>
  <si>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</si>
  <si>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</si>
  <si>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</si>
  <si>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</si>
  <si>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</si>
  <si>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</si>
  <si>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</si>
  <si>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</si>
  <si>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</si>
  <si>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</si>
  <si>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</si>
  <si>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</si>
  <si>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</si>
  <si>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</si>
  <si>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</si>
  <si>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</si>
  <si>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</si>
  <si>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</si>
  <si>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</si>
  <si>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</si>
  <si>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</si>
  <si>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</si>
  <si>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</si>
  <si>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</si>
  <si>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</si>
  <si>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</si>
  <si>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</si>
  <si>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</si>
  <si>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</si>
  <si>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</si>
  <si>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</si>
  <si>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</si>
  <si>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</si>
  <si>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</si>
  <si>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</si>
  <si>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</si>
  <si>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</si>
  <si>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</si>
  <si>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</si>
  <si>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</si>
  <si>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</si>
  <si>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</si>
  <si>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</si>
  <si>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</si>
  <si>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</si>
  <si>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</si>
  <si>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</si>
  <si>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</si>
  <si>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</si>
  <si>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</si>
  <si>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</si>
  <si>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</si>
  <si>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</si>
  <si>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</si>
  <si>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</si>
  <si>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</si>
  <si>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</si>
  <si>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</si>
  <si>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</si>
  <si>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</si>
  <si>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</si>
  <si>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</si>
  <si>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</si>
  <si>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</si>
  <si>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</si>
  <si>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</si>
  <si>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</si>
  <si>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</si>
  <si>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</si>
  <si>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</si>
  <si>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</si>
  <si>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</si>
  <si>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</si>
  <si>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</si>
  <si>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</si>
  <si>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</si>
  <si>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</si>
  <si>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</si>
  <si>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</si>
  <si>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</si>
  <si>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</si>
  <si>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</si>
  <si>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</si>
  <si>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</si>
  <si>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</si>
  <si>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</si>
  <si>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</si>
  <si>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</si>
  <si>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</si>
  <si>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</si>
  <si>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</si>
  <si>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</si>
  <si>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</si>
  <si>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</si>
  <si>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</si>
  <si>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</si>
  <si>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</si>
  <si>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</si>
  <si>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</si>
  <si>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</si>
  <si>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</si>
  <si>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</si>
  <si>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</si>
  <si>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</si>
  <si>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</si>
  <si>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</si>
  <si>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</si>
  <si>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</si>
  <si>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</si>
  <si>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</si>
  <si>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</si>
  <si>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</si>
  <si>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</si>
  <si>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</si>
  <si>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</si>
  <si>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</si>
  <si>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</si>
  <si>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</si>
  <si>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</si>
  <si>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</si>
  <si>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</si>
  <si>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</si>
  <si>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</si>
  <si>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</si>
  <si>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</si>
  <si>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</si>
  <si>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</si>
  <si>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</si>
  <si>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</si>
  <si>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</si>
  <si>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</si>
  <si>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</si>
  <si>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</si>
  <si>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</si>
  <si>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</si>
  <si>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</si>
  <si>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</si>
  <si>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</si>
  <si>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</si>
  <si>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</si>
  <si>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</si>
  <si>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</si>
  <si>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</si>
  <si>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</si>
  <si>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</si>
  <si>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</si>
  <si>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</si>
  <si>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</si>
  <si>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</si>
  <si>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</si>
  <si>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</si>
  <si>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</si>
  <si>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</si>
  <si>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</si>
  <si>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</si>
  <si>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</si>
  <si>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</si>
  <si>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</si>
  <si>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</si>
  <si>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</si>
  <si>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</si>
  <si>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</si>
  <si>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</si>
  <si>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</si>
  <si>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</si>
  <si>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</si>
  <si>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</si>
  <si>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</si>
  <si>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</si>
  <si>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</si>
  <si>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</si>
  <si>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</si>
  <si>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</si>
  <si>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</si>
  <si>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</si>
  <si>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</si>
  <si>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</si>
  <si>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</si>
  <si>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</si>
  <si>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</si>
  <si>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</si>
  <si>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</si>
  <si>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</si>
  <si>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</si>
  <si>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</si>
  <si>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</si>
  <si>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</si>
  <si>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</si>
  <si>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</si>
  <si>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</si>
  <si>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</si>
  <si>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</si>
  <si>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</si>
  <si>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</si>
  <si>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</si>
  <si>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</si>
  <si>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</si>
  <si>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</si>
  <si>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</si>
  <si>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</si>
  <si>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</si>
  <si>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</si>
  <si>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</si>
  <si>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</si>
  <si>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</si>
  <si>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</si>
  <si>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</si>
  <si>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</si>
  <si>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</si>
  <si>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</si>
  <si>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</si>
  <si>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</si>
  <si>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</si>
  <si>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</si>
  <si>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</si>
  <si>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</si>
  <si>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</si>
  <si>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</si>
  <si>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</si>
  <si>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</si>
  <si>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</si>
  <si>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</si>
  <si>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</si>
  <si>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</si>
  <si>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</si>
  <si>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</si>
  <si>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</si>
  <si>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</si>
  <si>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</si>
  <si>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</si>
  <si>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</si>
  <si>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</si>
  <si>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</si>
  <si>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</si>
  <si>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</si>
  <si>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</si>
  <si>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</si>
  <si>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</si>
  <si>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</si>
  <si>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</si>
  <si>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</si>
  <si>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</si>
  <si>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</si>
  <si>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</si>
  <si>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</si>
  <si>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</si>
  <si>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</si>
  <si>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</si>
  <si>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</si>
  <si>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</si>
  <si>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</si>
  <si>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</si>
  <si>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</si>
  <si>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</si>
  <si>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</si>
  <si>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</si>
  <si>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</si>
  <si>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</si>
  <si>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</si>
  <si>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</si>
  <si>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</si>
  <si>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</si>
  <si>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</si>
  <si>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</si>
  <si>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</si>
  <si>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</si>
  <si>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</si>
  <si>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</si>
  <si>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</si>
  <si>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</si>
  <si>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</si>
  <si>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</si>
  <si>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</si>
  <si>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</si>
  <si>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</si>
  <si>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</si>
  <si>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</si>
  <si>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</si>
  <si>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</si>
  <si>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</si>
  <si>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</si>
  <si>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</si>
  <si>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</si>
  <si>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</si>
  <si>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</si>
  <si>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</si>
  <si>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</si>
  <si>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</si>
  <si>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</si>
  <si>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</si>
  <si>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</si>
  <si>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</si>
  <si>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</si>
  <si>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</si>
  <si>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</si>
  <si>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</si>
  <si>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</si>
  <si>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</si>
  <si>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</si>
  <si>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</si>
  <si>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</si>
  <si>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</si>
  <si>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</si>
  <si>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</si>
  <si>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</si>
  <si>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</si>
  <si>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</si>
  <si>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</si>
  <si>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</si>
  <si>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</si>
  <si>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</si>
  <si>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</si>
  <si>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</si>
  <si>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</si>
  <si>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</si>
  <si>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</si>
  <si>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</si>
  <si>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</si>
  <si>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</si>
  <si>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</si>
  <si>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</si>
  <si>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</si>
  <si>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</si>
  <si>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</si>
  <si>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</si>
  <si>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</si>
  <si>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</si>
  <si>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</si>
  <si>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</si>
  <si>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</si>
  <si>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</si>
  <si>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</si>
  <si>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</si>
  <si>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</si>
  <si>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</si>
  <si>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</si>
  <si>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</si>
  <si>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</si>
  <si>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</si>
  <si>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</si>
  <si>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</si>
  <si>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</si>
  <si>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</si>
  <si>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</si>
  <si>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</si>
  <si>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</si>
  <si>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</si>
  <si>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</si>
  <si>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</si>
  <si>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</si>
  <si>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</si>
  <si>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</si>
  <si>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</si>
  <si>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</si>
  <si>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</si>
  <si>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</si>
  <si>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</si>
  <si>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</si>
  <si>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</si>
  <si>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</si>
  <si>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</si>
  <si>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</si>
  <si>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</si>
  <si>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</si>
  <si>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</si>
  <si>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</si>
  <si>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</si>
  <si>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</si>
  <si>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</si>
  <si>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</si>
  <si>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</si>
  <si>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</si>
  <si>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</si>
  <si>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</si>
  <si>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</si>
  <si>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</si>
  <si>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</si>
  <si>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</si>
  <si>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</si>
  <si>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</si>
  <si>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</si>
  <si>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</si>
  <si>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</si>
  <si>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</si>
  <si>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</si>
  <si>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</si>
  <si>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</si>
  <si>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</si>
  <si>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</si>
  <si>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</si>
  <si>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</si>
  <si>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</si>
  <si>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</si>
  <si>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</si>
  <si>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</si>
  <si>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</si>
  <si>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</si>
  <si>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</si>
  <si>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</si>
  <si>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</si>
  <si>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</si>
  <si>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</si>
  <si>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</si>
  <si>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</si>
  <si>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</si>
  <si>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</si>
  <si>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</si>
  <si>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</si>
  <si>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</si>
  <si>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</si>
  <si>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</si>
  <si>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</si>
  <si>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</si>
  <si>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</si>
  <si>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</si>
  <si>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</si>
  <si>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</si>
  <si>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</si>
  <si>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</si>
  <si>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</si>
  <si>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</si>
  <si>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</si>
  <si>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</si>
  <si>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</si>
  <si>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</si>
  <si>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</si>
  <si>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</si>
  <si>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</si>
  <si>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</si>
  <si>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</si>
  <si>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</si>
  <si>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</si>
  <si>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</si>
  <si>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</si>
  <si>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</si>
  <si>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</si>
  <si>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</si>
  <si>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</si>
  <si>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</si>
  <si>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</si>
  <si>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</si>
  <si>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</si>
  <si>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</si>
  <si>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</si>
  <si>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</si>
  <si>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</si>
  <si>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</si>
  <si>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</si>
  <si>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</si>
  <si>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</si>
  <si>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</si>
  <si>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</si>
  <si>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</si>
  <si>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</si>
  <si>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</si>
  <si>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</si>
  <si>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</si>
  <si>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</si>
  <si>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</si>
  <si>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</si>
  <si>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</si>
  <si>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</si>
  <si>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</si>
  <si>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</si>
  <si>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</si>
  <si>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</si>
  <si>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</si>
  <si>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</si>
  <si>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</si>
  <si>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</si>
  <si>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</si>
  <si>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</si>
  <si>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</si>
  <si>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</si>
  <si>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</si>
  <si>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</si>
  <si>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</si>
  <si>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</si>
  <si>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</si>
  <si>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</si>
  <si>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</si>
  <si>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</si>
  <si>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</si>
  <si>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</si>
  <si>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</si>
  <si>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</si>
  <si>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</si>
  <si>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</si>
  <si>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</si>
  <si>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</si>
  <si>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</si>
  <si>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</si>
  <si>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</si>
  <si>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</si>
  <si>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</si>
  <si>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</si>
  <si>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</si>
  <si>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</si>
  <si>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</si>
  <si>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</si>
  <si>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</si>
  <si>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</si>
  <si>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</si>
  <si>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</si>
  <si>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</si>
  <si>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</si>
  <si>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</si>
  <si>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</si>
  <si>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</si>
  <si>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</si>
  <si>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</si>
  <si>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</si>
  <si>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</si>
  <si>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</si>
  <si>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</si>
  <si>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</si>
  <si>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</si>
  <si>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</si>
  <si>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</si>
  <si>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</si>
  <si>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</si>
  <si>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</si>
  <si>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</si>
  <si>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</si>
  <si>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</si>
  <si>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</si>
  <si>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</si>
  <si>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</si>
  <si>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</si>
  <si>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</si>
  <si>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</si>
  <si>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</si>
  <si>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</si>
  <si>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</si>
  <si>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</si>
  <si>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</si>
  <si>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</si>
  <si>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</si>
  <si>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</si>
  <si>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</si>
  <si>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</si>
  <si>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</si>
  <si>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</si>
  <si>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</si>
  <si>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</si>
  <si>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</si>
  <si>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</si>
  <si>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</si>
  <si>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</si>
  <si>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</si>
  <si>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</si>
  <si>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</si>
  <si>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</si>
  <si>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</si>
  <si>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</si>
  <si>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</si>
  <si>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</si>
  <si>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</si>
  <si>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</si>
  <si>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</si>
  <si>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</si>
  <si>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</si>
  <si>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</si>
  <si>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</si>
  <si>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</si>
  <si>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</si>
  <si>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</si>
  <si>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</si>
  <si>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</si>
  <si>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</si>
  <si>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</si>
  <si>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</si>
  <si>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</si>
  <si>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</si>
  <si>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</si>
  <si>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</si>
  <si>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</si>
  <si>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</si>
  <si>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</si>
  <si>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</si>
  <si>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</si>
  <si>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</si>
  <si>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</si>
  <si>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</si>
  <si>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</si>
  <si>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</si>
  <si>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</si>
  <si>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</si>
  <si>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</si>
  <si>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</si>
  <si>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</si>
  <si>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</si>
  <si>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</si>
  <si>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</si>
  <si>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</si>
  <si>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</si>
  <si>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</si>
  <si>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</si>
  <si>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</si>
  <si>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</si>
  <si>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</si>
  <si>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</si>
  <si>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</si>
  <si>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</si>
  <si>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</si>
  <si>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</si>
  <si>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</si>
  <si>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</si>
  <si>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</si>
  <si>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</si>
  <si>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</si>
  <si>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</si>
  <si>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</si>
  <si>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</si>
  <si>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</si>
  <si>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</si>
  <si>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</si>
  <si>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</si>
  <si>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</si>
  <si>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</si>
  <si>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</si>
  <si>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</si>
  <si>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</si>
  <si>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</si>
  <si>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</si>
  <si>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</si>
  <si>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</si>
  <si>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</si>
  <si>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</si>
  <si>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</si>
  <si>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</si>
  <si>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</si>
  <si>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</si>
  <si>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</si>
  <si>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</si>
  <si>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</si>
  <si>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</si>
  <si>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</si>
  <si>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</si>
  <si>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</si>
  <si>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</si>
  <si>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</si>
  <si>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</si>
  <si>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</si>
  <si>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</si>
  <si>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</si>
  <si>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</si>
  <si>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</si>
  <si>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</si>
  <si>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</si>
  <si>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</si>
  <si>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</si>
  <si>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</si>
  <si>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</si>
  <si>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</si>
  <si>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</si>
  <si>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</si>
  <si>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</si>
  <si>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</si>
  <si>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</si>
  <si>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</si>
  <si>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</si>
  <si>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</si>
  <si>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</si>
  <si>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</si>
  <si>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</si>
  <si>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</si>
  <si>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</si>
  <si>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</si>
  <si>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</si>
  <si>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</si>
  <si>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</si>
  <si>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</si>
  <si>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</si>
  <si>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</si>
  <si>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</si>
  <si>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</si>
  <si>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</si>
  <si>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</si>
  <si>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</si>
  <si>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</si>
  <si>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</si>
  <si>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</si>
  <si>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</si>
  <si>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</si>
  <si>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</si>
  <si>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</si>
  <si>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</si>
  <si>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</si>
  <si>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</si>
  <si>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</si>
  <si>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</si>
  <si>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</si>
  <si>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</si>
  <si>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</si>
  <si>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</si>
  <si>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</si>
  <si>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</si>
  <si>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</si>
  <si>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</si>
  <si>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</si>
  <si>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</si>
  <si>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</si>
  <si>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</si>
  <si>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</si>
  <si>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</si>
  <si>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</si>
  <si>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</si>
  <si>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</si>
  <si>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</si>
  <si>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</si>
  <si>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</si>
  <si>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</si>
  <si>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</si>
  <si>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</si>
  <si>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</si>
  <si>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</si>
  <si>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</si>
  <si>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</si>
  <si>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</si>
  <si>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</si>
  <si>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</si>
  <si>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</si>
  <si>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</si>
  <si>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</si>
  <si>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</si>
  <si>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</si>
  <si>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</si>
  <si>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</si>
  <si>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</si>
  <si>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</si>
  <si>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</si>
  <si>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</si>
  <si>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</si>
  <si>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</si>
  <si>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</si>
  <si>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</si>
  <si>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</si>
  <si>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</si>
  <si>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</si>
  <si>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</si>
  <si>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</si>
  <si>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</si>
  <si>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</si>
  <si>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</si>
  <si>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</si>
  <si>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</si>
  <si>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</si>
  <si>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</si>
  <si>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</si>
  <si>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</si>
  <si>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</si>
  <si>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</si>
  <si>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</si>
  <si>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</si>
  <si>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</si>
  <si>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</si>
  <si>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</si>
  <si>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</si>
  <si>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</si>
  <si>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</si>
  <si>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</si>
  <si>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</si>
  <si>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</si>
  <si>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</si>
  <si>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</si>
  <si>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</si>
  <si>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</si>
  <si>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</si>
  <si>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</si>
  <si>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</si>
  <si>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</si>
  <si>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</si>
  <si>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</si>
  <si>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</si>
  <si>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</si>
  <si>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</si>
  <si>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</si>
  <si>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</si>
  <si>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</si>
  <si>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</si>
  <si>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</si>
  <si>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</si>
  <si>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</si>
  <si>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</si>
  <si>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</si>
  <si>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</si>
  <si>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</si>
  <si>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</si>
  <si>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</si>
  <si>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</si>
  <si>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</si>
  <si>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</si>
  <si>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</si>
  <si>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</si>
  <si>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</si>
  <si>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</si>
  <si>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</si>
  <si>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</si>
  <si>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</si>
  <si>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</si>
  <si>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</si>
  <si>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</si>
  <si>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</si>
  <si>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</si>
  <si>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</si>
  <si>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</si>
  <si>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</si>
  <si>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</si>
  <si>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</si>
  <si>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</si>
  <si>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</si>
  <si>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</si>
  <si>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</si>
  <si>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</si>
  <si>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</si>
  <si>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</si>
  <si>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</si>
  <si>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</si>
  <si>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</si>
  <si>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</si>
  <si>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</si>
  <si>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</si>
  <si>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</si>
  <si>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</si>
  <si>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</si>
  <si>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</si>
  <si>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</si>
  <si>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</si>
  <si>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</si>
  <si>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</si>
  <si>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</si>
  <si>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</si>
  <si>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</si>
  <si>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</si>
  <si>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</si>
  <si>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</si>
  <si>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</si>
  <si>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</si>
  <si>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</si>
  <si>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</si>
  <si>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</si>
  <si>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</si>
  <si>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</si>
  <si>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</si>
  <si>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</si>
  <si>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</si>
  <si>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</si>
  <si>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</si>
  <si>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</si>
  <si>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</si>
  <si>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</si>
  <si>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</si>
  <si>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</si>
  <si>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</si>
  <si>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</si>
  <si>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</si>
  <si>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</si>
  <si>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</si>
  <si>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</si>
  <si>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</si>
  <si>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</si>
  <si>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</si>
  <si>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</si>
  <si>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</si>
  <si>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</si>
  <si>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</si>
  <si>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</si>
  <si>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</si>
  <si>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</si>
  <si>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</si>
  <si>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</si>
  <si>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</si>
  <si>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</si>
  <si>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</si>
  <si>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</si>
  <si>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</si>
  <si>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</si>
  <si>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</si>
  <si>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</si>
  <si>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</si>
  <si>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</si>
  <si>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</si>
  <si>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</si>
  <si>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</si>
  <si>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</si>
  <si>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</si>
  <si>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</si>
  <si>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</si>
  <si>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</si>
  <si>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</si>
  <si>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</si>
  <si>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</si>
  <si>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</si>
  <si>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</si>
  <si>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</si>
  <si>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</si>
  <si>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</si>
  <si>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</si>
  <si>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</si>
  <si>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</si>
  <si>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</si>
  <si>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</si>
  <si>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</si>
  <si>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</si>
  <si>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</si>
  <si>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</si>
  <si>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</si>
  <si>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</si>
  <si>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</si>
  <si>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</si>
  <si>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</si>
  <si>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</si>
  <si>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</si>
  <si>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</si>
  <si>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</si>
  <si>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</si>
  <si>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</si>
  <si>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</si>
  <si>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</si>
  <si>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</si>
  <si>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</si>
  <si>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</si>
  <si>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</si>
  <si>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</si>
  <si>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</si>
  <si>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</si>
  <si>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</si>
  <si>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</si>
  <si>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</si>
  <si>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</si>
  <si>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</si>
  <si>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</si>
  <si>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</si>
  <si>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</si>
  <si>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</si>
  <si>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</si>
  <si>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</si>
  <si>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</si>
  <si>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</si>
  <si>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</si>
  <si>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</si>
  <si>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</si>
  <si>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</si>
  <si>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</si>
  <si>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</si>
  <si>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</si>
  <si>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</si>
  <si>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</si>
  <si>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</si>
  <si>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</si>
  <si>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</si>
  <si>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</si>
  <si>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</si>
  <si>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</si>
  <si>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</si>
  <si>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</si>
  <si>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</si>
  <si>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</si>
  <si>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</si>
  <si>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</si>
  <si>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</si>
  <si>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</si>
  <si>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</si>
  <si>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</si>
  <si>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</si>
  <si>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</si>
  <si>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</si>
  <si>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</si>
  <si>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</si>
  <si>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</si>
  <si>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</si>
  <si>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</si>
  <si>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</si>
  <si>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</si>
  <si>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</si>
  <si>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</si>
  <si>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</si>
  <si>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</si>
  <si>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</si>
  <si>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</si>
  <si>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</si>
  <si>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</si>
  <si>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</si>
  <si>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</si>
  <si>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</si>
  <si>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</si>
  <si>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</si>
  <si>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</si>
  <si>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</si>
  <si>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</si>
  <si>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</si>
  <si>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</si>
  <si>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</si>
  <si>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</si>
  <si>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</si>
  <si>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</si>
  <si>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</si>
  <si>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</si>
  <si>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</si>
  <si>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</si>
  <si>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</si>
  <si>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</si>
  <si>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</si>
  <si>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</si>
  <si>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</si>
  <si>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</si>
  <si>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</si>
  <si>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</si>
  <si>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</si>
  <si>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</si>
  <si>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</si>
  <si>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</si>
  <si>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</si>
  <si>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</si>
  <si>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</si>
  <si>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</si>
  <si>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</si>
  <si>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</si>
  <si>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</si>
  <si>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</si>
  <si>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</si>
  <si>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</si>
  <si>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</si>
  <si>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</si>
  <si>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</si>
  <si>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</si>
  <si>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</si>
  <si>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</si>
  <si>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</si>
  <si>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</si>
  <si>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</si>
  <si>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</si>
  <si>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</si>
  <si>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</si>
  <si>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</si>
  <si>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</si>
  <si>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</si>
  <si>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</si>
  <si>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</si>
  <si>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</si>
  <si>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</si>
  <si>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</si>
  <si>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</si>
  <si>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</si>
  <si>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</si>
  <si>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</si>
  <si>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</si>
  <si>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</si>
  <si>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</si>
  <si>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</si>
  <si>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</si>
  <si>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</si>
  <si>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</si>
  <si>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</si>
  <si>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</si>
  <si>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</si>
  <si>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</si>
  <si>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</si>
  <si>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</si>
  <si>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</si>
  <si>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</si>
  <si>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</si>
  <si>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</si>
  <si>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</si>
  <si>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</si>
  <si>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</si>
  <si>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</si>
  <si>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</si>
  <si>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</si>
  <si>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</si>
  <si>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</si>
  <si>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</si>
  <si>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</si>
  <si>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</si>
  <si>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</si>
  <si>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</si>
  <si>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</si>
  <si>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</si>
  <si>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</si>
  <si>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</si>
  <si>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</si>
  <si>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</si>
  <si>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</si>
  <si>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</si>
  <si>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</si>
  <si>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</si>
  <si>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</si>
  <si>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</si>
  <si>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</si>
  <si>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</si>
  <si>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</si>
  <si>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</si>
  <si>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</si>
  <si>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</si>
  <si>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</si>
  <si>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</si>
  <si>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</si>
  <si>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</si>
  <si>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</si>
  <si>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</si>
  <si>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</si>
  <si>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</si>
  <si>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</si>
  <si>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</si>
  <si>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</si>
  <si>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</si>
  <si>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</si>
  <si>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</si>
  <si>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</si>
  <si>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</si>
  <si>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</si>
  <si>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</si>
  <si>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</si>
  <si>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</si>
  <si>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</si>
  <si>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</si>
  <si>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</si>
  <si>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</si>
  <si>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</si>
  <si>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</si>
  <si>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</si>
  <si>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</si>
  <si>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</si>
  <si>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</si>
  <si>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</si>
  <si>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</si>
  <si>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</si>
  <si>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</si>
  <si>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</si>
  <si>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</si>
  <si>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</si>
  <si>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</si>
  <si>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</si>
  <si>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</si>
  <si>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</si>
  <si>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</si>
  <si>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</si>
  <si>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</si>
  <si>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</si>
  <si>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</si>
  <si>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</si>
  <si>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</si>
  <si>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</si>
  <si>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</si>
  <si>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</si>
  <si>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</si>
  <si>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</si>
  <si>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</si>
  <si>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</si>
  <si>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</si>
  <si>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</si>
  <si>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</si>
  <si>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</si>
  <si>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</si>
  <si>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</si>
  <si>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</si>
  <si>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</si>
  <si>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</si>
  <si>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</si>
  <si>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</si>
  <si>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</si>
  <si>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</si>
  <si>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</si>
  <si>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</si>
  <si>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</si>
  <si>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</si>
  <si>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</si>
  <si>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</si>
  <si>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</si>
  <si>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</si>
  <si>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</si>
  <si>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</si>
  <si>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</si>
  <si>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</si>
  <si>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</si>
  <si>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</si>
  <si>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</si>
  <si>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</si>
  <si>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</si>
  <si>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</si>
  <si>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</si>
  <si>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</si>
  <si>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</si>
  <si>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</si>
  <si>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</si>
  <si>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</si>
  <si>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</si>
  <si>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</si>
  <si>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</si>
  <si>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</si>
  <si>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</si>
  <si>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</si>
  <si>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</si>
  <si>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</si>
  <si>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</si>
  <si>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</si>
  <si>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</si>
  <si>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</si>
  <si>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</si>
  <si>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</si>
  <si>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</si>
  <si>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</si>
  <si>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</si>
  <si>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</si>
  <si>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</si>
  <si>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</si>
  <si>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</si>
  <si>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</si>
  <si>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</si>
  <si>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</si>
  <si>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</si>
  <si>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</si>
  <si>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</si>
  <si>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</si>
  <si>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</si>
  <si>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</si>
  <si>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</si>
  <si>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</si>
  <si>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</si>
  <si>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</si>
  <si>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</si>
  <si>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</si>
  <si>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</si>
  <si>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</si>
  <si>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</si>
  <si>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</si>
  <si>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</si>
  <si>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</si>
  <si>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</si>
  <si>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</si>
  <si>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</si>
  <si>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</si>
  <si>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</si>
  <si>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</si>
  <si>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</si>
  <si>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</si>
  <si>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</si>
  <si>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</si>
  <si>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</si>
  <si>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</si>
  <si>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</si>
  <si>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</si>
  <si>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</si>
  <si>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</si>
  <si>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</si>
  <si>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</si>
  <si>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</si>
  <si>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</si>
  <si>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</si>
  <si>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</si>
  <si>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</si>
  <si>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</si>
  <si>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</si>
  <si>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</si>
  <si>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</si>
  <si>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</si>
  <si>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</si>
  <si>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</si>
  <si>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</si>
  <si>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</si>
  <si>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</si>
  <si>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</si>
  <si>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</si>
  <si>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</si>
  <si>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</si>
  <si>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</si>
  <si>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</si>
  <si>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</si>
  <si>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</si>
  <si>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</si>
  <si>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</si>
  <si>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</si>
  <si>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</si>
  <si>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</si>
  <si>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</si>
  <si>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</si>
  <si>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</si>
  <si>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</si>
  <si>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</si>
  <si>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</si>
  <si>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</si>
  <si>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</si>
  <si>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</si>
  <si>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</si>
  <si>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</si>
  <si>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</si>
  <si>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</si>
  <si>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</si>
  <si>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</si>
  <si>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</si>
  <si>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</si>
  <si>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</si>
  <si>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</si>
  <si>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</si>
  <si>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</si>
  <si>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</si>
  <si>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</si>
  <si>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</si>
  <si>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</si>
  <si>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</si>
  <si>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</si>
  <si>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</si>
  <si>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</si>
  <si>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</si>
  <si>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</si>
  <si>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</si>
  <si>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</si>
  <si>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</si>
  <si>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</si>
  <si>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</si>
  <si>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</si>
  <si>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</si>
  <si>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</si>
  <si>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</si>
  <si>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</si>
  <si>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</si>
  <si>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</si>
  <si>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</si>
  <si>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</si>
  <si>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</si>
  <si>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</si>
  <si>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</si>
  <si>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</si>
  <si>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</si>
  <si>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</si>
  <si>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</si>
  <si>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</si>
  <si>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</si>
  <si>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</si>
  <si>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</si>
  <si>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</si>
  <si>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</si>
  <si>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</si>
  <si>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</si>
  <si>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</si>
  <si>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</si>
  <si>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</si>
  <si>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</si>
  <si>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</si>
  <si>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</si>
  <si>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</si>
  <si>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</si>
  <si>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</si>
  <si>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</si>
  <si>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</si>
  <si>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</si>
  <si>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</si>
  <si>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</si>
  <si>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</si>
  <si>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</si>
  <si>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</si>
  <si>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</si>
  <si>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</si>
  <si>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</si>
  <si>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</si>
  <si>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</si>
  <si>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</si>
  <si>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</si>
  <si>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</si>
  <si>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</si>
  <si>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</si>
  <si>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</si>
  <si>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</si>
  <si>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</si>
  <si>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</si>
  <si>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</si>
  <si>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</si>
  <si>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</si>
  <si>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</si>
  <si>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</si>
  <si>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</si>
  <si>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</si>
  <si>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</si>
  <si>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</si>
  <si>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</si>
  <si>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</si>
  <si>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</si>
  <si>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</si>
  <si>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</si>
  <si>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</si>
  <si>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</si>
  <si>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</si>
  <si>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</si>
  <si>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</si>
  <si>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</si>
  <si>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</si>
  <si>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</si>
  <si>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</si>
  <si>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</si>
  <si>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</si>
  <si>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</si>
  <si>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</si>
  <si>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</si>
  <si>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</si>
  <si>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</si>
  <si>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</si>
  <si>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</si>
  <si>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</si>
  <si>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</si>
  <si>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</si>
  <si>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</si>
  <si>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</si>
  <si>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</si>
  <si>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</si>
  <si>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</si>
  <si>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</si>
  <si>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</si>
  <si>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</si>
  <si>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</si>
  <si>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</si>
  <si>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</si>
  <si>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</si>
  <si>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</si>
  <si>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</si>
  <si>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</si>
  <si>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</si>
  <si>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</si>
  <si>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</si>
  <si>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</si>
  <si>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</si>
  <si>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</si>
  <si>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</si>
  <si>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</si>
  <si>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</si>
  <si>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</si>
  <si>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</si>
  <si>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</si>
  <si>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</si>
  <si>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</si>
  <si>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</si>
  <si>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</si>
  <si>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</si>
  <si>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</si>
  <si>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</si>
  <si>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</si>
  <si>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</si>
  <si>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</si>
  <si>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</si>
  <si>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</si>
  <si>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</si>
  <si>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</si>
  <si>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</si>
  <si>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</si>
  <si>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</si>
  <si>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</si>
  <si>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</si>
  <si>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</si>
  <si>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</si>
  <si>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</si>
  <si>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</si>
  <si>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</si>
  <si>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</si>
  <si>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</si>
  <si>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</si>
  <si>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</si>
  <si>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</si>
  <si>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</si>
  <si>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</si>
  <si>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</si>
  <si>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</si>
  <si>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</si>
  <si>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</si>
  <si>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</si>
  <si>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</si>
  <si>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</si>
  <si>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</si>
  <si>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</si>
  <si>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</si>
  <si>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</si>
  <si>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</si>
  <si>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</si>
  <si>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</si>
  <si>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</si>
  <si>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</si>
  <si>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</si>
  <si>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</si>
  <si>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</si>
  <si>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</si>
  <si>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</si>
  <si>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</si>
  <si>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</si>
  <si>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</si>
  <si>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</si>
  <si>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</si>
  <si>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</si>
  <si>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</si>
  <si>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</si>
  <si>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</si>
  <si>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</si>
  <si>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</si>
  <si>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</si>
  <si>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</si>
  <si>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</si>
  <si>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</si>
  <si>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</si>
  <si>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</si>
  <si>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</si>
  <si>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</si>
  <si>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</si>
  <si>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</si>
  <si>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</si>
  <si>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</si>
  <si>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</si>
  <si>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</si>
  <si>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</si>
  <si>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</si>
  <si>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</si>
  <si>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</si>
  <si>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</si>
  <si>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</si>
  <si>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</si>
  <si>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</si>
  <si>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</si>
  <si>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</si>
  <si>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</si>
  <si>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</si>
  <si>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</si>
  <si>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</si>
  <si>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</si>
  <si>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</si>
  <si>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</si>
  <si>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</si>
  <si>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</si>
  <si>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</si>
  <si>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</si>
  <si>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</si>
  <si>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</si>
  <si>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</si>
  <si>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</si>
  <si>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</si>
  <si>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</si>
  <si>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</si>
  <si>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</si>
  <si>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</si>
  <si>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</si>
  <si>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</si>
  <si>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</si>
  <si>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</si>
  <si>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</si>
  <si>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</si>
  <si>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</si>
  <si>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</si>
  <si>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</si>
  <si>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</si>
  <si>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</si>
  <si>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</si>
  <si>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</si>
  <si>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</si>
  <si>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</si>
  <si>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</si>
  <si>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</si>
  <si>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</si>
  <si>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</si>
  <si>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</si>
  <si>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</si>
  <si>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</si>
  <si>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</si>
  <si>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</si>
  <si>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</si>
  <si>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</si>
  <si>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</si>
  <si>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</si>
  <si>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</si>
  <si>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</si>
  <si>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</si>
  <si>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</si>
  <si>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</si>
  <si>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</si>
  <si>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</si>
  <si>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</si>
  <si>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</si>
  <si>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</si>
  <si>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</si>
  <si>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</si>
  <si>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</si>
  <si>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</si>
  <si>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</si>
  <si>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</si>
  <si>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</si>
  <si>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</si>
  <si>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</si>
  <si>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</si>
  <si>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</si>
  <si>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</si>
  <si>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</si>
  <si>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</si>
  <si>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</si>
  <si>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</si>
  <si>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</si>
  <si>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</si>
  <si>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</si>
  <si>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</si>
  <si>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</si>
  <si>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</si>
  <si>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</si>
  <si>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</si>
  <si>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</si>
  <si>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</si>
  <si>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</si>
  <si>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</si>
  <si>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</si>
  <si>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</si>
  <si>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</si>
  <si>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</si>
  <si>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</si>
  <si>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</si>
  <si>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</si>
  <si>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</si>
  <si>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</si>
  <si>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</si>
  <si>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</si>
  <si>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</si>
  <si>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</si>
  <si>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</si>
  <si>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</si>
  <si>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</si>
  <si>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</si>
  <si>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</si>
  <si>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</si>
  <si>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</si>
  <si>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</si>
  <si>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</si>
  <si>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</si>
  <si>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</si>
  <si>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</si>
  <si>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</si>
  <si>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</si>
  <si>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</si>
  <si>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</si>
  <si>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</si>
  <si>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</si>
  <si>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</si>
  <si>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</si>
  <si>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</si>
  <si>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</si>
  <si>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</si>
  <si>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</si>
  <si>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</si>
  <si>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</si>
  <si>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</si>
  <si>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</si>
  <si>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</si>
  <si>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</si>
  <si>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</si>
  <si>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</si>
  <si>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</si>
  <si>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</si>
  <si>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</si>
  <si>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</si>
  <si>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</si>
  <si>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</si>
  <si>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</si>
  <si>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</si>
  <si>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</si>
  <si>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</si>
  <si>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</si>
  <si>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</si>
  <si>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</si>
  <si>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</si>
  <si>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</si>
  <si>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</si>
  <si>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</si>
  <si>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</si>
  <si>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</si>
  <si>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</si>
  <si>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</si>
  <si>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</si>
  <si>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</si>
  <si>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</si>
  <si>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</si>
  <si>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</si>
  <si>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</si>
  <si>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</si>
  <si>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</si>
  <si>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</si>
  <si>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</si>
  <si>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</si>
  <si>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</si>
  <si>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</si>
  <si>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</si>
  <si>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</si>
  <si>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</si>
  <si>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</si>
  <si>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</si>
  <si>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</si>
  <si>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</si>
  <si>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</si>
  <si>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</si>
  <si>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</si>
  <si>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</si>
  <si>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</si>
  <si>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</si>
  <si>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</si>
  <si>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</si>
  <si>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</si>
  <si>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</si>
  <si>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</si>
  <si>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</si>
  <si>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</si>
  <si>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</si>
  <si>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</si>
  <si>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</si>
  <si>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</si>
  <si>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</si>
  <si>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</si>
  <si>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</si>
  <si>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</si>
  <si>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</si>
  <si>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</si>
  <si>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</si>
  <si>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</si>
  <si>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</si>
  <si>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</si>
  <si>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</si>
  <si>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</si>
  <si>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</si>
  <si>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</si>
  <si>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</si>
  <si>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</si>
  <si>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</si>
  <si>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</si>
  <si>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</si>
  <si>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</si>
  <si>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</si>
  <si>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</si>
  <si>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</si>
  <si>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</si>
  <si>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</si>
  <si>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</si>
  <si>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</si>
  <si>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</si>
  <si>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</si>
  <si>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</si>
  <si>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</si>
  <si>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</si>
  <si>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</si>
  <si>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</si>
  <si>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</si>
  <si>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</si>
  <si>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</si>
  <si>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</si>
  <si>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</si>
  <si>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</si>
  <si>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</si>
  <si>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</si>
  <si>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</si>
  <si>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</si>
  <si>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</si>
  <si>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</si>
  <si>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</si>
  <si>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</si>
  <si>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</si>
  <si>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</si>
  <si>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</si>
  <si>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</si>
  <si>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</si>
  <si>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</si>
  <si>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</si>
  <si>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</si>
  <si>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</si>
  <si>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</si>
  <si>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</si>
  <si>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</si>
  <si>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</si>
  <si>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</si>
  <si>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</si>
  <si>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</si>
  <si>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</si>
  <si>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</si>
  <si>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</si>
  <si>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</si>
  <si>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</si>
  <si>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</si>
  <si>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</si>
  <si>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</si>
  <si>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</si>
  <si>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</si>
  <si>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</si>
  <si>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</si>
  <si>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</si>
  <si>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</si>
  <si>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</si>
  <si>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</si>
  <si>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</si>
  <si>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</si>
  <si>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</si>
  <si>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</si>
  <si>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</si>
  <si>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</si>
  <si>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</si>
  <si>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</si>
  <si>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</si>
  <si>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</si>
  <si>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</si>
  <si>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</si>
  <si>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</si>
  <si>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</si>
  <si>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</si>
  <si>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</si>
  <si>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</si>
  <si>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</si>
  <si>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</si>
  <si>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</si>
  <si>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</si>
  <si>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</si>
  <si>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</si>
  <si>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</si>
  <si>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</si>
  <si>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</si>
  <si>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</si>
  <si>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</si>
  <si>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</si>
  <si>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</si>
  <si>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</si>
  <si>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</si>
  <si>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</si>
  <si>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</si>
  <si>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</si>
  <si>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</si>
  <si>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</si>
  <si>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</si>
  <si>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</si>
  <si>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</si>
  <si>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</si>
  <si>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</si>
  <si>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</si>
  <si>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</si>
  <si>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</si>
  <si>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</si>
  <si>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</si>
  <si>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</si>
  <si>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</si>
  <si>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</si>
  <si>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</si>
  <si>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</si>
  <si>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</si>
  <si>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</si>
  <si>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</si>
  <si>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</si>
  <si>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</si>
  <si>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</si>
  <si>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</si>
  <si>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</si>
  <si>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</si>
  <si>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</si>
  <si>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</si>
  <si>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</si>
  <si>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</si>
  <si>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</si>
  <si>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</si>
  <si>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</si>
  <si>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</si>
  <si>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</si>
  <si>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</si>
  <si>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</si>
  <si>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</si>
  <si>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</si>
  <si>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</si>
  <si>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</si>
  <si>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</si>
  <si>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</si>
  <si>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</si>
  <si>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</si>
  <si>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</si>
  <si>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</si>
  <si>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</si>
  <si>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</si>
  <si>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</si>
  <si>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</si>
  <si>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</si>
  <si>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</si>
  <si>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</si>
  <si>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</si>
  <si>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</si>
  <si>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</si>
  <si>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</si>
  <si>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</si>
  <si>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</si>
  <si>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</si>
  <si>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</si>
  <si>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</si>
  <si>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</si>
  <si>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</si>
  <si>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</si>
  <si>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</si>
  <si>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</si>
  <si>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</si>
  <si>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</si>
  <si>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</si>
  <si>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</si>
  <si>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</si>
  <si>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</si>
  <si>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</si>
  <si>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</si>
  <si>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</si>
  <si>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</si>
  <si>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</si>
  <si>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</si>
  <si>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</si>
  <si>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</si>
  <si>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</si>
  <si>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</si>
  <si>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</si>
  <si>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</si>
  <si>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</si>
  <si>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</si>
  <si>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</si>
  <si>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</si>
  <si>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</si>
  <si>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</si>
  <si>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</si>
  <si>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</si>
  <si>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</si>
  <si>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</si>
  <si>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</si>
  <si>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</si>
  <si>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</si>
  <si>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</si>
  <si>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</si>
  <si>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</si>
  <si>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</si>
  <si>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</si>
  <si>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</si>
  <si>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</si>
  <si>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</si>
  <si>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</si>
  <si>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</si>
  <si>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</si>
  <si>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</si>
  <si>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</si>
  <si>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</si>
  <si>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</si>
  <si>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</si>
  <si>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</si>
  <si>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</si>
  <si>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</si>
  <si>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</si>
  <si>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</si>
  <si>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</si>
  <si>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</si>
  <si>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</si>
  <si>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</si>
  <si>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</si>
  <si>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</si>
  <si>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</si>
  <si>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</si>
  <si>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</si>
  <si>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</si>
  <si>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</si>
  <si>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</si>
  <si>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</si>
  <si>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</si>
  <si>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</si>
  <si>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</si>
  <si>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</si>
  <si>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</si>
  <si>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</si>
  <si>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</si>
  <si>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</si>
  <si>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</si>
  <si>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</si>
  <si>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</si>
  <si>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</si>
  <si>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</si>
  <si>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</si>
  <si>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</si>
  <si>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</si>
  <si>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</si>
  <si>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</si>
  <si>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</si>
  <si>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</si>
  <si>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</si>
  <si>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</si>
  <si>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</si>
  <si>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</si>
  <si>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</si>
  <si>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</si>
  <si>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</si>
  <si>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</si>
  <si>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</si>
  <si>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</si>
  <si>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</si>
  <si>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</si>
  <si>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</si>
  <si>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</si>
  <si>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</si>
  <si>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</si>
  <si>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</si>
  <si>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</si>
  <si>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</si>
  <si>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</si>
  <si>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</si>
  <si>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</si>
  <si>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</si>
  <si>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</si>
  <si>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</si>
  <si>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</si>
  <si>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</si>
  <si>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</si>
  <si>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</si>
  <si>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</si>
  <si>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</si>
  <si>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</si>
  <si>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</si>
  <si>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</si>
  <si>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</si>
  <si>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</si>
  <si>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</si>
  <si>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</si>
  <si>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</si>
  <si>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</si>
  <si>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</si>
  <si>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</si>
  <si>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</si>
  <si>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</si>
  <si>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</si>
  <si>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</si>
  <si>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</si>
  <si>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</si>
  <si>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</si>
  <si>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</si>
  <si>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</si>
  <si>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</si>
  <si>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</si>
  <si>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</si>
  <si>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</si>
  <si>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</si>
  <si>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</si>
  <si>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</si>
  <si>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</si>
  <si>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</si>
  <si>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</si>
  <si>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</si>
  <si>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</si>
  <si>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</si>
  <si>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</si>
  <si>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</si>
  <si>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</si>
  <si>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</si>
  <si>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</si>
  <si>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</si>
  <si>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</si>
  <si>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</si>
  <si>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</si>
  <si>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</si>
  <si>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</si>
  <si>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</si>
  <si>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</si>
  <si>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</si>
  <si>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</si>
  <si>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</si>
  <si>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</si>
  <si>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</si>
  <si>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</si>
  <si>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</si>
  <si>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</si>
  <si>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</si>
  <si>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</si>
  <si>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</si>
  <si>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</si>
  <si>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</si>
  <si>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</si>
  <si>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</si>
  <si>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</si>
  <si>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</si>
  <si>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</si>
  <si>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</si>
  <si>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</si>
  <si>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</si>
  <si>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</si>
  <si>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</si>
  <si>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</si>
  <si>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</si>
  <si>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</si>
  <si>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</si>
  <si>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</si>
  <si>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</si>
  <si>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</si>
  <si>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</si>
  <si>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</si>
  <si>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</si>
  <si>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</si>
  <si>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</si>
  <si>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</si>
  <si>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</si>
  <si>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</si>
  <si>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</si>
  <si>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</si>
  <si>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</si>
  <si>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</si>
  <si>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</si>
  <si>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</si>
  <si>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</si>
  <si>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</si>
  <si>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</si>
  <si>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</si>
  <si>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</si>
  <si>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</si>
  <si>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</si>
  <si>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</si>
  <si>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</si>
  <si>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</si>
  <si>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</si>
  <si>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</si>
  <si>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</si>
  <si>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</si>
  <si>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</si>
  <si>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</si>
  <si>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</si>
  <si>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</si>
  <si>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</si>
  <si>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</si>
  <si>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</si>
  <si>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</si>
  <si>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</si>
  <si>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</si>
  <si>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</si>
  <si>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</si>
  <si>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</si>
  <si>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</si>
  <si>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</si>
  <si>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</si>
  <si>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</si>
  <si>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</si>
  <si>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</si>
  <si>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</si>
  <si>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</si>
  <si>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</si>
  <si>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</si>
  <si>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</si>
  <si>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</si>
  <si>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</si>
  <si>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</si>
  <si>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</si>
  <si>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</si>
  <si>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</si>
  <si>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</si>
  <si>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</si>
  <si>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</si>
  <si>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</si>
  <si>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</si>
  <si>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</si>
  <si>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</si>
  <si>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</si>
  <si>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</si>
  <si>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</si>
  <si>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</si>
  <si>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</si>
  <si>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</si>
  <si>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</si>
  <si>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</si>
  <si>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</si>
  <si>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</si>
  <si>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</si>
  <si>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</si>
  <si>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</si>
  <si>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</si>
  <si>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</si>
  <si>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</si>
  <si>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</si>
  <si>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</si>
  <si>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</si>
  <si>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</si>
  <si>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</si>
  <si>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</si>
  <si>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</si>
  <si>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</si>
  <si>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</si>
  <si>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</si>
  <si>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</si>
  <si>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</si>
  <si>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</si>
  <si>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</si>
  <si>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</si>
  <si>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</si>
  <si>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</si>
  <si>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</si>
  <si>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</si>
  <si>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</si>
  <si>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</si>
  <si>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</si>
  <si>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</si>
  <si>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</si>
  <si>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</si>
  <si>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</si>
  <si>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</si>
  <si>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</si>
  <si>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</si>
  <si>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</si>
  <si>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</si>
  <si>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</si>
  <si>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</si>
  <si>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</si>
  <si>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</si>
  <si>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</si>
  <si>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</si>
  <si>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</si>
  <si>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</si>
  <si>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</si>
  <si>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</si>
  <si>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</si>
  <si>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</si>
  <si>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</si>
  <si>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</si>
  <si>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</si>
  <si>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</si>
  <si>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</si>
  <si>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</si>
  <si>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</si>
  <si>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</si>
  <si>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</si>
  <si>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</si>
  <si>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</si>
  <si>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</si>
  <si>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</si>
  <si>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</si>
  <si>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</si>
  <si>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</si>
  <si>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</si>
  <si>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</si>
  <si>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</si>
  <si>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</si>
  <si>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</si>
  <si>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</si>
  <si>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</si>
  <si>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</si>
  <si>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</si>
  <si>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</si>
  <si>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</si>
  <si>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</si>
  <si>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</si>
  <si>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</si>
  <si>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</si>
  <si>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</si>
  <si>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</si>
  <si>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</si>
  <si>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</si>
  <si>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</si>
  <si>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</si>
  <si>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</si>
  <si>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</si>
  <si>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</si>
  <si>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</si>
  <si>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</si>
  <si>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</si>
  <si>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</si>
  <si>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</si>
  <si>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</si>
  <si>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</si>
  <si>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</si>
  <si>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</si>
  <si>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</si>
  <si>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</si>
  <si>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</si>
  <si>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</si>
  <si>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</si>
  <si>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</si>
  <si>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</si>
  <si>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</si>
  <si>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</si>
  <si>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</si>
  <si>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</si>
  <si>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</si>
  <si>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</si>
  <si>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</si>
  <si>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</si>
  <si>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</si>
  <si>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</si>
  <si>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</si>
  <si>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</si>
  <si>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</si>
  <si>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</si>
  <si>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</si>
  <si>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</si>
  <si>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</si>
  <si>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</si>
  <si>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</si>
  <si>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</si>
  <si>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</si>
  <si>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</si>
  <si>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</si>
  <si>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</si>
  <si>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</si>
  <si>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</si>
  <si>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</si>
  <si>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</si>
  <si>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</si>
  <si>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</si>
  <si>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</si>
  <si>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</si>
  <si>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</si>
  <si>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</si>
  <si>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</si>
  <si>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</si>
  <si>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</si>
  <si>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</si>
  <si>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</si>
  <si>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</si>
  <si>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</si>
  <si>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</si>
  <si>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</si>
  <si>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</si>
  <si>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</si>
  <si>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</si>
  <si>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</si>
  <si>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</si>
  <si>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</si>
  <si>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</si>
  <si>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</si>
  <si>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</si>
  <si>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</si>
  <si>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</si>
  <si>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</si>
  <si>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</si>
  <si>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</si>
  <si>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</si>
  <si>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</si>
  <si>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</si>
  <si>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</si>
  <si>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</si>
  <si>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</si>
  <si>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</si>
  <si>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</si>
  <si>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</si>
  <si>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</si>
  <si>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</si>
  <si>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</si>
  <si>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</si>
  <si>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</si>
  <si>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</si>
  <si>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</si>
  <si>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</si>
  <si>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</si>
  <si>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</si>
  <si>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</si>
  <si>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</si>
  <si>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</si>
  <si>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</si>
  <si>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</si>
  <si>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</si>
  <si>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</si>
  <si>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</si>
  <si>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</si>
  <si>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</si>
  <si>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</si>
  <si>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</si>
  <si>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</si>
  <si>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</si>
  <si>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</si>
  <si>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</si>
  <si>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</si>
  <si>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</si>
  <si>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</si>
  <si>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</si>
  <si>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</si>
  <si>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</si>
  <si>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</si>
  <si>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</si>
  <si>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</si>
  <si>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</si>
  <si>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</si>
  <si>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</si>
  <si>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</si>
  <si>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</si>
  <si>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</si>
  <si>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</si>
  <si>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</si>
  <si>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</si>
  <si>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</si>
  <si>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</si>
  <si>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</si>
  <si>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</si>
  <si>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</si>
  <si>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</si>
  <si>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</si>
  <si>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</si>
  <si>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</si>
  <si>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</si>
  <si>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</si>
  <si>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</si>
  <si>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</si>
  <si>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</si>
  <si>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</si>
  <si>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</si>
  <si>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</si>
  <si>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</si>
  <si>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</si>
  <si>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</si>
  <si>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</si>
  <si>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</si>
  <si>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</si>
  <si>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</si>
  <si>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</si>
  <si>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</si>
  <si>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</si>
  <si>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</si>
  <si>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</si>
  <si>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</si>
  <si>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</si>
  <si>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</si>
  <si>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</si>
  <si>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</si>
  <si>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</si>
  <si>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</si>
  <si>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</si>
  <si>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</si>
  <si>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</si>
  <si>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</si>
  <si>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</si>
  <si>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</si>
  <si>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</si>
  <si>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</si>
  <si>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</si>
  <si>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</si>
  <si>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</si>
  <si>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</si>
  <si>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</si>
  <si>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</si>
  <si>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</si>
  <si>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</si>
  <si>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</si>
  <si>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</si>
  <si>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</si>
  <si>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</si>
  <si>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</si>
  <si>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</si>
  <si>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</si>
  <si>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</si>
  <si>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</si>
  <si>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</si>
  <si>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</si>
  <si>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</si>
  <si>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</si>
  <si>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</si>
  <si>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</si>
  <si>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</si>
  <si>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</si>
  <si>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</si>
  <si>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</si>
  <si>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</si>
  <si>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</si>
  <si>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</si>
  <si>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</si>
  <si>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</si>
  <si>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</si>
  <si>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</si>
  <si>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</si>
  <si>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</si>
  <si>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</si>
  <si>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</si>
  <si>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</si>
  <si>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</si>
  <si>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</si>
  <si>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</si>
  <si>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</si>
  <si>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</si>
  <si>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</si>
  <si>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</si>
  <si>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</si>
  <si>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</si>
  <si>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</si>
  <si>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</si>
  <si>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</si>
  <si>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</si>
  <si>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</si>
  <si>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</si>
  <si>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</si>
  <si>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</si>
  <si>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</si>
  <si>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</si>
  <si>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</si>
  <si>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</si>
  <si>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</si>
  <si>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</si>
  <si>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</si>
  <si>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</si>
  <si>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</si>
  <si>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</si>
  <si>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</si>
  <si>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</si>
  <si>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</si>
  <si>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</si>
  <si>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</si>
  <si>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</si>
  <si>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</si>
  <si>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</si>
  <si>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</si>
  <si>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</si>
  <si>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</si>
  <si>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</si>
  <si>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</si>
  <si>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</si>
  <si>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</si>
  <si>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</si>
  <si>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</si>
  <si>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</si>
  <si>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</si>
  <si>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</si>
  <si>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</si>
  <si>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</si>
  <si>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</si>
  <si>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</si>
  <si>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</si>
  <si>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</si>
  <si>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</si>
  <si>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</si>
  <si>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</si>
  <si>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</si>
  <si>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</si>
  <si>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</si>
  <si>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</si>
  <si>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</si>
  <si>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</si>
  <si>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</si>
  <si>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</si>
  <si>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</si>
  <si>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</si>
  <si>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</si>
  <si>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</si>
  <si>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</si>
  <si>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</si>
  <si>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</si>
  <si>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</si>
  <si>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</si>
  <si>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</si>
  <si>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</si>
  <si>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</si>
  <si>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</si>
  <si>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</si>
  <si>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</si>
  <si>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</si>
  <si>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</si>
  <si>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</si>
  <si>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</si>
  <si>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</si>
  <si>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</si>
  <si>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</si>
  <si>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</si>
  <si>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</si>
  <si>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</si>
  <si>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</si>
  <si>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</si>
  <si>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</si>
  <si>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</si>
  <si>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</si>
  <si>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</si>
  <si>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</si>
  <si>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</si>
  <si>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</si>
  <si>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</si>
  <si>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</si>
  <si>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</si>
  <si>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</si>
  <si>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</si>
  <si>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</si>
  <si>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</si>
  <si>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</si>
  <si>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</si>
  <si>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</si>
  <si>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</si>
  <si>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</si>
  <si>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</si>
  <si>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</si>
  <si>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</si>
  <si>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</si>
  <si>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</si>
  <si>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</si>
  <si>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</si>
  <si>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</si>
  <si>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</si>
  <si>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</si>
  <si>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</si>
  <si>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</si>
  <si>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</si>
  <si>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</si>
  <si>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</si>
  <si>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</si>
  <si>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</si>
  <si>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</si>
  <si>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</si>
  <si>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</si>
  <si>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</si>
  <si>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</si>
  <si>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</si>
  <si>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</si>
  <si>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</si>
  <si>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</si>
  <si>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</si>
  <si>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</si>
  <si>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</si>
  <si>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</si>
  <si>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</si>
  <si>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</si>
  <si>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</si>
  <si>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</si>
  <si>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</si>
  <si>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</si>
  <si>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</si>
  <si>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</si>
  <si>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</si>
  <si>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</si>
  <si>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</si>
  <si>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</si>
  <si>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</si>
  <si>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</si>
  <si>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</si>
  <si>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</si>
  <si>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</si>
  <si>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</si>
  <si>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</si>
  <si>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</si>
  <si>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</si>
  <si>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</si>
  <si>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</si>
  <si>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</si>
  <si>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</si>
  <si>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</si>
  <si>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</si>
  <si>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</si>
  <si>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</si>
  <si>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</si>
  <si>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</si>
  <si>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</si>
  <si>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</si>
  <si>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</si>
  <si>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</si>
  <si>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</si>
  <si>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</si>
  <si>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</si>
  <si>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</si>
  <si>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</si>
  <si>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</si>
  <si>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</si>
  <si>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</si>
  <si>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</si>
  <si>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</si>
  <si>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</si>
  <si>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</si>
  <si>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</si>
  <si>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</si>
  <si>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</si>
  <si>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</si>
  <si>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</si>
  <si>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</si>
  <si>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</si>
  <si>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</si>
  <si>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</si>
  <si>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</si>
  <si>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</si>
  <si>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</si>
  <si>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</si>
  <si>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</si>
  <si>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</si>
  <si>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</si>
  <si>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</si>
  <si>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</si>
  <si>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</si>
  <si>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</si>
  <si>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</si>
  <si>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</si>
  <si>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</si>
  <si>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</si>
  <si>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</si>
  <si>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</si>
  <si>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</si>
  <si>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</si>
  <si>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</si>
  <si>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</si>
  <si>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</si>
  <si>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</si>
  <si>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</si>
  <si>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</si>
  <si>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</si>
  <si>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</si>
  <si>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</si>
  <si>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</si>
  <si>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</si>
  <si>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</si>
  <si>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</si>
  <si>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</si>
  <si>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</si>
  <si>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</si>
  <si>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</si>
  <si>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</si>
  <si>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</si>
  <si>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</si>
  <si>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</si>
  <si>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</si>
  <si>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</si>
  <si>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</si>
  <si>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</si>
  <si>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</si>
  <si>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</si>
  <si>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</si>
  <si>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</si>
  <si>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</si>
  <si>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</si>
  <si>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</si>
  <si>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</si>
  <si>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</si>
  <si>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</si>
  <si>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</si>
  <si>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</si>
  <si>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</si>
  <si>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</si>
  <si>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</si>
  <si>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</si>
  <si>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</si>
  <si>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</si>
  <si>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</si>
  <si>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</si>
  <si>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</si>
  <si>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</si>
  <si>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</si>
  <si>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</si>
  <si>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</si>
  <si>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</si>
  <si>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</si>
  <si>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</si>
  <si>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</si>
  <si>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</si>
  <si>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</si>
  <si>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</si>
  <si>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</si>
  <si>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</si>
  <si>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</si>
  <si>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</si>
  <si>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</si>
  <si>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</si>
  <si>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</si>
  <si>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</si>
  <si>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</si>
  <si>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</si>
  <si>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</si>
  <si>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</si>
  <si>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</si>
  <si>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</si>
  <si>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</si>
  <si>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</si>
  <si>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</si>
  <si>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</si>
  <si>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</si>
  <si>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</si>
  <si>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</si>
  <si>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</si>
  <si>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</si>
  <si>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</si>
  <si>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</si>
  <si>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</si>
  <si>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</si>
  <si>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</si>
  <si>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</si>
  <si>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</si>
  <si>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</si>
  <si>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</si>
  <si>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</si>
  <si>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</si>
  <si>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</si>
  <si>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</si>
  <si>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</si>
  <si>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</si>
  <si>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</si>
  <si>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</si>
  <si>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</si>
  <si>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</si>
  <si>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</si>
  <si>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</si>
  <si>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</si>
  <si>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</si>
  <si>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</si>
  <si>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</si>
  <si>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</si>
  <si>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</si>
  <si>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</si>
  <si>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</si>
  <si>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</si>
  <si>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</si>
  <si>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</si>
  <si>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</si>
  <si>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</si>
  <si>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</si>
  <si>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</si>
  <si>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</si>
  <si>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</si>
  <si>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</si>
  <si>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</si>
  <si>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</si>
  <si>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</si>
  <si>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</si>
  <si>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</si>
  <si>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</si>
  <si>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</si>
  <si>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</si>
  <si>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</si>
  <si>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</si>
  <si>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</si>
  <si>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</si>
  <si>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</si>
  <si>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</si>
  <si>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</si>
  <si>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</si>
  <si>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</si>
  <si>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</si>
  <si>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</si>
  <si>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</si>
  <si>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</si>
  <si>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</si>
  <si>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</si>
  <si>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</si>
  <si>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</si>
  <si>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</si>
  <si>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</si>
  <si>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</si>
  <si>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</si>
  <si>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</si>
  <si>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</si>
  <si>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</si>
  <si>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</si>
  <si>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</si>
  <si>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</si>
  <si>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</si>
  <si>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</si>
  <si>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</si>
  <si>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</si>
  <si>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</si>
  <si>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</si>
  <si>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</si>
  <si>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</si>
  <si>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</si>
  <si>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</si>
  <si>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</si>
  <si>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</si>
  <si>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</si>
  <si>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</si>
  <si>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</si>
  <si>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</si>
  <si>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</si>
  <si>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</si>
  <si>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</si>
  <si>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</si>
  <si>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</si>
  <si>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</si>
  <si>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</si>
  <si>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</si>
  <si>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</si>
  <si>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</si>
  <si>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</si>
  <si>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</si>
  <si>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</si>
  <si>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</si>
  <si>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</si>
  <si>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</si>
  <si>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</si>
  <si>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</si>
  <si>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</si>
  <si>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</si>
  <si>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</si>
  <si>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</si>
  <si>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</si>
  <si>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</si>
  <si>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</si>
  <si>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</si>
  <si>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</si>
  <si>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</si>
  <si>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</si>
  <si>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</si>
  <si>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</si>
  <si>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</si>
  <si>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</si>
  <si>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</si>
  <si>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</si>
  <si>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</si>
  <si>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</si>
  <si>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</si>
  <si>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</si>
  <si>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</si>
  <si>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</si>
  <si>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</si>
  <si>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</si>
  <si>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</si>
  <si>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</si>
  <si>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</si>
  <si>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</si>
  <si>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</si>
  <si>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</si>
  <si>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</si>
  <si>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</si>
  <si>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</si>
  <si>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</si>
  <si>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</si>
  <si>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</si>
  <si>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</si>
  <si>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</si>
  <si>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</si>
  <si>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</si>
  <si>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</si>
  <si>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</si>
  <si>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</si>
  <si>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</si>
  <si>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</si>
  <si>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</si>
  <si>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</si>
  <si>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</si>
  <si>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</si>
  <si>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</si>
  <si>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</si>
  <si>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</si>
  <si>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</si>
  <si>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</si>
  <si>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</si>
  <si>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</si>
  <si>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</si>
  <si>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</si>
  <si>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</si>
  <si>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</si>
  <si>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</si>
  <si>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</si>
  <si>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</si>
  <si>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</si>
  <si>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</si>
  <si>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</si>
  <si>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</si>
  <si>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</si>
  <si>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</si>
  <si>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</si>
  <si>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</si>
  <si>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</si>
  <si>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</si>
  <si>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</si>
  <si>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</si>
  <si>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</si>
  <si>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</si>
  <si>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</si>
  <si>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</si>
  <si>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</si>
  <si>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</si>
  <si>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</si>
  <si>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</si>
  <si>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</si>
  <si>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</si>
  <si>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</si>
  <si>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</si>
  <si>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</si>
  <si>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</si>
  <si>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</si>
  <si>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</si>
  <si>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</si>
  <si>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</si>
  <si>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</si>
  <si>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</si>
  <si>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</si>
  <si>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</si>
  <si>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</si>
  <si>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</si>
  <si>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</si>
  <si>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</si>
  <si>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</si>
  <si>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</si>
  <si>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</si>
  <si>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</si>
  <si>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</si>
  <si>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</si>
  <si>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</si>
  <si>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</si>
  <si>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</si>
  <si>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</si>
  <si>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</si>
  <si>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</si>
  <si>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</si>
  <si>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</si>
  <si>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</si>
  <si>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</si>
  <si>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</si>
  <si>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</si>
  <si>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</si>
  <si>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</si>
  <si>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</si>
  <si>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</si>
  <si>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</si>
  <si>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</si>
  <si>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</si>
  <si>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</si>
  <si>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</si>
  <si>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</si>
  <si>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</si>
  <si>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</si>
  <si>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</si>
  <si>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</si>
  <si>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</si>
  <si>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</si>
  <si>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</si>
  <si>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</si>
  <si>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</si>
  <si>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</si>
  <si>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</si>
  <si>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</si>
  <si>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</si>
  <si>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</si>
  <si>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</si>
  <si>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</si>
  <si>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</si>
  <si>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</si>
  <si>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</si>
  <si>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</si>
  <si>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</si>
  <si>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</si>
  <si>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</si>
  <si>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</si>
  <si>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</si>
  <si>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</si>
  <si>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</si>
  <si>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</si>
  <si>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</si>
  <si>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</si>
  <si>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</si>
  <si>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</si>
  <si>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</si>
  <si>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</si>
  <si>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</si>
  <si>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</si>
  <si>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</si>
  <si>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</si>
  <si>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</si>
  <si>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</si>
  <si>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</si>
  <si>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</si>
  <si>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</si>
  <si>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</si>
  <si>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</si>
  <si>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</si>
  <si>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</si>
  <si>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</si>
  <si>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</si>
  <si>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</si>
  <si>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</si>
  <si>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</si>
  <si>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</si>
  <si>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</si>
  <si>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</si>
  <si>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</si>
  <si>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</si>
  <si>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</si>
  <si>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</si>
  <si>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</si>
  <si>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</si>
  <si>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</si>
  <si>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</si>
  <si>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</si>
  <si>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</si>
  <si>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</si>
  <si>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</si>
  <si>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</si>
  <si>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</si>
  <si>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</si>
  <si>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</si>
  <si>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</si>
  <si>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</si>
  <si>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</si>
  <si>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</si>
  <si>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</si>
  <si>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</si>
  <si>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</si>
  <si>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</si>
  <si>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</si>
  <si>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</si>
  <si>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</si>
  <si>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</si>
  <si>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</si>
  <si>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</si>
  <si>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</si>
  <si>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</si>
  <si>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</si>
  <si>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</si>
  <si>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</si>
  <si>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</si>
  <si>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</si>
  <si>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</si>
  <si>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</si>
  <si>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</si>
  <si>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</si>
  <si>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</si>
  <si>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</si>
  <si>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</si>
  <si>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</si>
  <si>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</si>
  <si>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</si>
  <si>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</si>
  <si>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</si>
  <si>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</si>
  <si>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</si>
  <si>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</si>
  <si>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</si>
  <si>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</si>
  <si>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</si>
  <si>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</si>
  <si>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</si>
  <si>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</si>
  <si>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</si>
  <si>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</si>
  <si>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</si>
  <si>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</si>
  <si>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</si>
  <si>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</si>
  <si>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</si>
  <si>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</si>
  <si>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</si>
  <si>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</si>
  <si>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</si>
  <si>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</si>
  <si>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</si>
  <si>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</si>
  <si>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</si>
  <si>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</si>
  <si>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</si>
  <si>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</si>
  <si>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</si>
  <si>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</si>
  <si>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</si>
  <si>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</si>
  <si>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</si>
  <si>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</si>
  <si>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</si>
  <si>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</si>
  <si>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</si>
  <si>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</si>
  <si>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</si>
  <si>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</si>
  <si>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</si>
  <si>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</si>
  <si>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</si>
  <si>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</si>
  <si>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</si>
  <si>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</si>
  <si>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</si>
  <si>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</si>
  <si>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</si>
  <si>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</si>
  <si>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</si>
  <si>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</si>
  <si>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</si>
  <si>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</si>
  <si>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</si>
  <si>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</si>
  <si>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</si>
  <si>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</si>
  <si>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</si>
  <si>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</si>
  <si>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</si>
  <si>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</si>
  <si>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</si>
  <si>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</si>
  <si>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</si>
  <si>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</si>
  <si>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</si>
  <si>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</si>
  <si>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</si>
  <si>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</si>
  <si>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</si>
  <si>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</si>
  <si>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</si>
  <si>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</si>
  <si>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</si>
  <si>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</si>
  <si>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</si>
  <si>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</si>
  <si>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</si>
  <si>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</si>
  <si>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</si>
  <si>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</si>
  <si>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</si>
  <si>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</si>
  <si>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</si>
  <si>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</si>
  <si>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</si>
  <si>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</si>
  <si>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</si>
  <si>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</si>
  <si>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</si>
  <si>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</si>
  <si>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</si>
  <si>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</si>
  <si>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</si>
  <si>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</si>
  <si>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</si>
  <si>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</si>
  <si>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</si>
  <si>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</si>
  <si>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</si>
  <si>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</si>
  <si>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</si>
  <si>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</si>
  <si>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</si>
  <si>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</si>
  <si>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</si>
  <si>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</si>
  <si>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</si>
  <si>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</si>
  <si>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</si>
  <si>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</si>
  <si>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</si>
  <si>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</si>
  <si>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</si>
  <si>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</si>
  <si>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</si>
  <si>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</si>
  <si>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</si>
  <si>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</si>
  <si>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</si>
  <si>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</si>
  <si>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</si>
  <si>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</si>
  <si>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</si>
  <si>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</si>
  <si>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</si>
  <si>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</si>
  <si>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</si>
  <si>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</si>
  <si>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</si>
  <si>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</si>
  <si>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</si>
  <si>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</si>
  <si>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</si>
  <si>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</si>
  <si>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</si>
  <si>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</si>
  <si>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</si>
  <si>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</si>
  <si>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</si>
  <si>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</si>
  <si>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</si>
  <si>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</si>
  <si>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</si>
  <si>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</si>
  <si>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</si>
  <si>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</si>
  <si>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</si>
  <si>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</si>
  <si>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</si>
  <si>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</si>
  <si>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</si>
  <si>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</si>
  <si>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</si>
  <si>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</si>
  <si>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</si>
  <si>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</si>
  <si>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</si>
  <si>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</si>
  <si>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</si>
  <si>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</si>
  <si>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</si>
  <si>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</si>
  <si>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</si>
  <si>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</si>
  <si>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</si>
  <si>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</si>
  <si>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</si>
  <si>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</si>
  <si>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</si>
  <si>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</si>
  <si>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</si>
  <si>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</si>
  <si>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</si>
  <si>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</si>
  <si>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</si>
  <si>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</si>
  <si>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</si>
  <si>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</si>
  <si>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</si>
  <si>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</si>
  <si>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</si>
  <si>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</si>
  <si>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</si>
  <si>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</si>
  <si>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</si>
  <si>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</si>
  <si>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</si>
  <si>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</si>
  <si>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</si>
  <si>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</si>
  <si>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</si>
  <si>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</si>
  <si>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</si>
  <si>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</si>
  <si>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</si>
  <si>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</si>
  <si>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</si>
  <si>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</si>
  <si>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</si>
  <si>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</si>
  <si>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</si>
  <si>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</si>
  <si>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</si>
  <si>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</si>
  <si>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</si>
  <si>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</si>
  <si>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</si>
  <si>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</si>
  <si>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</si>
  <si>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</si>
  <si>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</si>
  <si>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</si>
  <si>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</si>
  <si>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</si>
  <si>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</si>
  <si>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</si>
  <si>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</si>
  <si>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</si>
  <si>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</si>
  <si>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</si>
  <si>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</si>
  <si>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</si>
  <si>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</si>
  <si>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</si>
  <si>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</si>
  <si>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</si>
  <si>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</si>
  <si>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</si>
  <si>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</si>
  <si>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</si>
  <si>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</si>
  <si>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</si>
  <si>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</si>
  <si>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</si>
  <si>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</si>
  <si>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</si>
  <si>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</si>
  <si>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</si>
  <si>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</si>
  <si>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</si>
  <si>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</si>
  <si>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</si>
  <si>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</si>
  <si>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</si>
  <si>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</si>
  <si>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</si>
  <si>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</si>
  <si>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</si>
  <si>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</si>
  <si>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</si>
  <si>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</si>
  <si>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</si>
  <si>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</si>
  <si>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</si>
  <si>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</si>
  <si>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</si>
  <si>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</si>
  <si>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</si>
  <si>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</si>
  <si>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</si>
  <si>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</si>
  <si>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</si>
  <si>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</si>
  <si>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</si>
  <si>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</si>
  <si>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</si>
  <si>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</si>
  <si>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</si>
  <si>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</si>
  <si>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</si>
  <si>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</si>
  <si>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</si>
  <si>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</si>
  <si>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</si>
  <si>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</si>
  <si>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</si>
  <si>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</si>
  <si>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</si>
  <si>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</si>
  <si>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</si>
  <si>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</si>
  <si>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</si>
  <si>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</si>
  <si>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</si>
  <si>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</si>
  <si>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</si>
  <si>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</si>
  <si>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</si>
  <si>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</si>
  <si>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</si>
  <si>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</si>
  <si>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</si>
  <si>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</si>
  <si>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</si>
  <si>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</si>
  <si>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</si>
  <si>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</si>
  <si>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</si>
  <si>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</si>
  <si>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</si>
  <si>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</si>
  <si>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</si>
  <si>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</si>
  <si>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</si>
  <si>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</si>
  <si>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</si>
  <si>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</si>
  <si>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</si>
  <si>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</si>
  <si>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</si>
  <si>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</si>
  <si>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</si>
  <si>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</si>
  <si>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</si>
  <si>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</si>
  <si>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</si>
  <si>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</si>
  <si>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</si>
  <si>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</si>
  <si>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</si>
  <si>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</si>
  <si>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</si>
  <si>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</si>
  <si>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</si>
  <si>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</si>
  <si>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</si>
  <si>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</si>
  <si>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</si>
  <si>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</si>
  <si>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</si>
  <si>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</si>
  <si>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</si>
  <si>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</si>
  <si>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</si>
  <si>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</si>
  <si>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</si>
  <si>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</si>
  <si>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</si>
  <si>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</si>
  <si>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</si>
  <si>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</si>
  <si>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</si>
  <si>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</si>
  <si>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</si>
  <si>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</si>
  <si>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</si>
  <si>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</si>
  <si>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</si>
  <si>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</si>
  <si>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</si>
  <si>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</si>
  <si>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</si>
  <si>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</si>
  <si>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</si>
  <si>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</si>
  <si>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</si>
  <si>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</si>
  <si>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</si>
  <si>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</si>
  <si>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</si>
  <si>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</si>
  <si>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</si>
  <si>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</si>
  <si>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</si>
  <si>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</si>
  <si>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</si>
  <si>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</si>
  <si>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</si>
  <si>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</si>
  <si>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</si>
  <si>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</si>
  <si>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</si>
  <si>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</si>
  <si>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</si>
  <si>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</si>
  <si>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</si>
  <si>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</si>
  <si>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</si>
  <si>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</si>
  <si>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</si>
  <si>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</si>
  <si>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</si>
  <si>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</si>
  <si>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</si>
  <si>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</si>
  <si>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</si>
  <si>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</si>
  <si>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</si>
  <si>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</si>
  <si>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</si>
  <si>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</si>
  <si>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</si>
  <si>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</si>
  <si>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</si>
  <si>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</si>
  <si>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</si>
  <si>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</si>
  <si>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</si>
  <si>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</si>
  <si>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</si>
  <si>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</si>
  <si>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</si>
  <si>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</si>
  <si>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</si>
  <si>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</si>
  <si>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</si>
  <si>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</si>
  <si>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</si>
  <si>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</si>
  <si>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</si>
  <si>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</si>
  <si>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</si>
  <si>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</si>
  <si>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</si>
  <si>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</si>
  <si>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</si>
  <si>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</si>
  <si>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</si>
  <si>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</si>
  <si>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</si>
  <si>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</si>
  <si>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</si>
  <si>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</si>
  <si>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</si>
  <si>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</si>
  <si>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</si>
  <si>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</si>
  <si>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</si>
  <si>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</si>
  <si>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</si>
  <si>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</si>
  <si>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</si>
  <si>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</si>
  <si>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</si>
  <si>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</si>
  <si>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</si>
  <si>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</si>
  <si>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</si>
  <si>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</si>
  <si>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</si>
  <si>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</si>
  <si>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</si>
  <si>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</si>
  <si>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</si>
  <si>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</si>
  <si>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</si>
  <si>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</si>
  <si>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</si>
  <si>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</si>
  <si>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</si>
  <si>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</si>
  <si>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</si>
  <si>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</si>
  <si>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</si>
  <si>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</si>
  <si>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</si>
  <si>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</si>
  <si>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</si>
  <si>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</si>
  <si>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</si>
  <si>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</si>
  <si>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</si>
  <si>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</si>
  <si>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</si>
  <si>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</si>
  <si>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</si>
  <si>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</si>
  <si>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</si>
  <si>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</si>
  <si>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</si>
  <si>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</si>
  <si>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</si>
  <si>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</si>
  <si>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</si>
  <si>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</si>
  <si>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</si>
  <si>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</si>
  <si>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</si>
  <si>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</si>
  <si>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</si>
  <si>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</si>
  <si>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</si>
  <si>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</si>
  <si>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</si>
  <si>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</si>
  <si>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</si>
  <si>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</si>
  <si>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</si>
  <si>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</si>
  <si>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</si>
  <si>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</si>
  <si>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</si>
  <si>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</si>
  <si>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</si>
  <si>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</si>
  <si>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</si>
  <si>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</si>
  <si>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</si>
  <si>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</si>
  <si>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</si>
  <si>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</si>
  <si>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</si>
  <si>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</si>
  <si>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</si>
  <si>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</si>
  <si>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</si>
  <si>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</si>
  <si>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</si>
  <si>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</si>
  <si>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</si>
  <si>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</si>
  <si>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</si>
  <si>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</si>
  <si>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</si>
  <si>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</si>
  <si>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</si>
  <si>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</si>
  <si>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</si>
  <si>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</si>
  <si>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</si>
  <si>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</si>
  <si>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</si>
  <si>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</si>
  <si>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</si>
  <si>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</si>
  <si>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</si>
  <si>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</si>
  <si>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</si>
  <si>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</si>
  <si>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</si>
  <si>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</si>
  <si>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</si>
  <si>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</si>
  <si>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</si>
  <si>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</si>
  <si>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</si>
  <si>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</si>
  <si>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</si>
  <si>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</si>
  <si>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</si>
  <si>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</si>
  <si>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</si>
  <si>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</si>
  <si>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</si>
  <si>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</si>
  <si>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</si>
  <si>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</si>
  <si>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</si>
  <si>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</si>
  <si>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</si>
  <si>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</si>
  <si>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</si>
  <si>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</si>
  <si>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</si>
  <si>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</si>
  <si>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</si>
  <si>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</si>
  <si>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</si>
  <si>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</si>
  <si>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</si>
  <si>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</si>
  <si>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</si>
  <si>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</si>
  <si>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</si>
  <si>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</si>
  <si>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</si>
  <si>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</si>
  <si>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</si>
  <si>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</si>
  <si>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</si>
  <si>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</si>
  <si>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</si>
  <si>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</si>
  <si>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</si>
  <si>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</si>
  <si>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</si>
  <si>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</si>
  <si>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</si>
  <si>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</si>
  <si>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</si>
  <si>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</si>
  <si>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</si>
  <si>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</si>
  <si>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</si>
  <si>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</si>
  <si>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</si>
  <si>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</si>
  <si>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</si>
  <si>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</si>
  <si>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</si>
  <si>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</si>
  <si>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</si>
  <si>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</si>
  <si>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</si>
  <si>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</si>
  <si>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</si>
  <si>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</si>
  <si>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</si>
  <si>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</si>
  <si>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</si>
  <si>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</si>
  <si>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</si>
  <si>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</si>
  <si>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</si>
  <si>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</si>
  <si>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</si>
  <si>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</si>
  <si>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</si>
  <si>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</si>
  <si>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</si>
  <si>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</si>
  <si>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</si>
  <si>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</si>
  <si>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</si>
  <si>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</si>
  <si>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</si>
  <si>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</si>
  <si>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</si>
  <si>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</si>
  <si>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</si>
  <si>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</si>
  <si>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</si>
  <si>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</si>
  <si>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</si>
  <si>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</si>
  <si>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</si>
  <si>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</si>
  <si>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</si>
  <si>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</si>
  <si>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</si>
  <si>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</si>
  <si>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</si>
  <si>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</si>
  <si>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</si>
  <si>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</si>
  <si>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</si>
  <si>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</si>
  <si>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</si>
  <si>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</si>
  <si>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</si>
  <si>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</si>
  <si>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</si>
  <si>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</si>
  <si>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</si>
  <si>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</si>
  <si>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</si>
  <si>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</si>
  <si>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</si>
  <si>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</si>
  <si>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</si>
  <si>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</si>
  <si>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</si>
  <si>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</si>
  <si>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</si>
  <si>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</si>
  <si>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</si>
  <si>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</si>
  <si>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</si>
  <si>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</si>
  <si>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</si>
  <si>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</si>
  <si>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</si>
  <si>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</si>
  <si>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</si>
  <si>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</si>
  <si>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</si>
  <si>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</si>
  <si>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</si>
  <si>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</si>
  <si>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</si>
  <si>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</si>
  <si>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</si>
  <si>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</si>
  <si>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</si>
  <si>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</si>
  <si>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</si>
  <si>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</si>
  <si>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</si>
  <si>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</si>
  <si>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</si>
  <si>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</si>
  <si>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</si>
  <si>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</si>
  <si>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</si>
  <si>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</si>
  <si>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</si>
  <si>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</si>
  <si>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</si>
  <si>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</si>
  <si>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</si>
  <si>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</si>
  <si>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</si>
  <si>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</si>
  <si>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</si>
  <si>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</si>
  <si>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</si>
  <si>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</si>
  <si>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</si>
  <si>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</si>
  <si>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</si>
  <si>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</si>
  <si>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</si>
  <si>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</si>
  <si>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</si>
  <si>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</si>
  <si>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</si>
  <si>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</si>
  <si>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</si>
  <si>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</si>
  <si>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</si>
  <si>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</si>
  <si>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</si>
  <si>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</si>
  <si>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</si>
  <si>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</si>
  <si>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</si>
  <si>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</si>
  <si>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</si>
  <si>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</si>
  <si>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</si>
  <si>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</si>
  <si>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</si>
  <si>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</si>
  <si>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</si>
  <si>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</si>
  <si>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</si>
  <si>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</si>
  <si>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</si>
  <si>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</si>
  <si>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</si>
  <si>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</si>
  <si>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</si>
  <si>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</si>
  <si>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</si>
  <si>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</si>
  <si>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</si>
  <si>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</si>
  <si>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</si>
  <si>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</si>
  <si>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</si>
  <si>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</si>
  <si>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</si>
  <si>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</si>
  <si>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</si>
  <si>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</si>
  <si>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</si>
  <si>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</si>
  <si>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</si>
  <si>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</si>
  <si>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</si>
  <si>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</si>
  <si>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</si>
  <si>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</si>
  <si>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</si>
  <si>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</si>
  <si>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</si>
  <si>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</si>
  <si>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</si>
  <si>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</si>
  <si>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</si>
  <si>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</si>
  <si>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</si>
  <si>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</si>
  <si>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</si>
  <si>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</si>
  <si>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</si>
  <si>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</si>
  <si>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</si>
  <si>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</si>
  <si>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</si>
  <si>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</si>
  <si>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</si>
  <si>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</si>
  <si>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</si>
  <si>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</si>
  <si>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</si>
  <si>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</si>
  <si>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</si>
  <si>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</si>
  <si>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</si>
  <si>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</si>
  <si>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</si>
  <si>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</si>
  <si>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</si>
  <si>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</si>
  <si>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</si>
  <si>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</si>
  <si>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</si>
  <si>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</si>
  <si>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</si>
  <si>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</si>
  <si>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</si>
  <si>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</si>
  <si>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</si>
  <si>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</si>
  <si>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</si>
  <si>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</si>
  <si>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</si>
  <si>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</si>
  <si>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</si>
  <si>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</si>
  <si>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</si>
  <si>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</si>
  <si>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</si>
  <si>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</si>
  <si>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</si>
  <si>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</si>
  <si>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</si>
  <si>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</si>
  <si>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</si>
  <si>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</si>
  <si>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</si>
  <si>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</si>
  <si>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</si>
  <si>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</si>
  <si>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</si>
  <si>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</si>
  <si>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</si>
  <si>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</si>
  <si>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</si>
  <si>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</si>
  <si>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</si>
  <si>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</si>
  <si>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</si>
  <si>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</si>
  <si>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</si>
  <si>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</si>
  <si>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</si>
  <si>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</si>
  <si>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</si>
  <si>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</si>
  <si>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</si>
  <si>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</si>
  <si>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</si>
  <si>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</si>
  <si>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</si>
  <si>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</si>
  <si>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</si>
  <si>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</si>
  <si>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</si>
  <si>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</si>
  <si>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</si>
  <si>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</si>
  <si>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</si>
  <si>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</si>
  <si>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</si>
  <si>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</si>
  <si>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</si>
  <si>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</si>
  <si>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</si>
  <si>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</si>
  <si>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</si>
  <si>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</si>
  <si>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</si>
  <si>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</si>
  <si>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</si>
  <si>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</si>
  <si>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</si>
  <si>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</si>
  <si>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</si>
  <si>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</si>
  <si>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</si>
  <si>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</si>
  <si>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</si>
  <si>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</si>
  <si>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</si>
  <si>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</si>
  <si>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</si>
  <si>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</si>
  <si>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</si>
  <si>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</si>
  <si>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</si>
  <si>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</si>
  <si>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</si>
  <si>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</si>
  <si>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</si>
  <si>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</si>
  <si>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</si>
  <si>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</si>
  <si>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</si>
  <si>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</si>
  <si>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</si>
  <si>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</si>
  <si>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</si>
  <si>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</si>
  <si>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</si>
  <si>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</si>
  <si>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</si>
  <si>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</si>
  <si>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</si>
  <si>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</si>
  <si>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</si>
  <si>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</si>
  <si>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</si>
  <si>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</si>
  <si>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</si>
  <si>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</si>
  <si>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</si>
  <si>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</si>
  <si>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</si>
  <si>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</si>
  <si>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</si>
  <si>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</si>
  <si>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</si>
  <si>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</si>
  <si>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</si>
  <si>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</si>
  <si>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</si>
  <si>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</si>
  <si>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</si>
  <si>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</si>
  <si>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</si>
  <si>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</si>
  <si>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</si>
  <si>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</si>
  <si>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</si>
  <si>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</si>
  <si>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</si>
  <si>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</si>
  <si>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</si>
  <si>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</si>
  <si>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</si>
  <si>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</si>
  <si>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</si>
  <si>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</si>
  <si>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</si>
  <si>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</si>
  <si>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</si>
  <si>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</si>
  <si>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</si>
  <si>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</si>
  <si>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</si>
  <si>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</si>
  <si>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</si>
  <si>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</si>
  <si>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</si>
  <si>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</si>
  <si>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</si>
  <si>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</si>
  <si>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</si>
  <si>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</si>
  <si>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</si>
  <si>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</si>
  <si>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</si>
  <si>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</si>
  <si>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</si>
  <si>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</si>
  <si>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</si>
  <si>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</si>
  <si>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</si>
  <si>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</si>
  <si>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</si>
  <si>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</si>
  <si>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</si>
  <si>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</si>
  <si>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</si>
  <si>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</si>
  <si>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</si>
  <si>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</si>
  <si>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</si>
  <si>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</si>
  <si>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</si>
  <si>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</si>
  <si>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</si>
  <si>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</si>
  <si>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</si>
  <si>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</si>
  <si>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</si>
  <si>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</si>
  <si>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</si>
  <si>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</si>
  <si>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</si>
  <si>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</si>
  <si>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</si>
  <si>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</si>
  <si>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</si>
  <si>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</si>
  <si>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</si>
  <si>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</si>
  <si>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</si>
  <si>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</si>
  <si>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</si>
  <si>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</si>
  <si>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</si>
  <si>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</si>
  <si>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</si>
  <si>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</si>
  <si>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</si>
  <si>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</si>
  <si>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</si>
  <si>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</si>
  <si>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</si>
  <si>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</si>
  <si>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</si>
  <si>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</si>
  <si>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</si>
  <si>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</si>
  <si>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</si>
  <si>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</si>
  <si>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</si>
  <si>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</si>
  <si>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</si>
  <si>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</si>
  <si>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</si>
  <si>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</si>
  <si>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</si>
  <si>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</si>
  <si>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</si>
  <si>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</si>
  <si>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</si>
  <si>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</si>
  <si>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</si>
  <si>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</si>
  <si>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</si>
  <si>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</si>
  <si>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</si>
  <si>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</si>
  <si>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</si>
  <si>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</si>
  <si>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</si>
  <si>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</si>
  <si>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</si>
  <si>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</si>
  <si>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</si>
  <si>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</si>
  <si>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</si>
  <si>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</si>
  <si>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</si>
  <si>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</si>
  <si>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</si>
  <si>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</si>
  <si>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</si>
  <si>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</si>
  <si>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</si>
  <si>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</si>
  <si>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</si>
  <si>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</si>
  <si>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</si>
  <si>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</si>
  <si>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</si>
  <si>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</si>
  <si>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</si>
  <si>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</si>
  <si>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</si>
  <si>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</si>
  <si>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</si>
  <si>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</si>
  <si>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</si>
  <si>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</si>
  <si>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</si>
  <si>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</si>
  <si>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</si>
  <si>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</si>
  <si>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</si>
  <si>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</si>
  <si>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</si>
  <si>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</si>
  <si>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</si>
  <si>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</si>
  <si>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</si>
  <si>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</si>
  <si>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</si>
  <si>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</si>
  <si>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</si>
  <si>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</si>
  <si>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</si>
  <si>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</si>
  <si>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</si>
  <si>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</si>
  <si>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</si>
  <si>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</si>
  <si>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</si>
  <si>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</si>
  <si>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</si>
  <si>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</si>
  <si>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</si>
  <si>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</si>
  <si>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</si>
  <si>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</si>
  <si>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</si>
  <si>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</si>
  <si>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</si>
  <si>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</si>
  <si>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</si>
  <si>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</si>
  <si>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</si>
  <si>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</si>
  <si>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</si>
  <si>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</si>
  <si>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</si>
  <si>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</si>
  <si>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</si>
  <si>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</si>
  <si>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</si>
  <si>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</si>
  <si>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</si>
  <si>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</si>
  <si>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</si>
  <si>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</si>
  <si>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</si>
  <si>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</si>
  <si>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</si>
  <si>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</si>
  <si>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</si>
  <si>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</si>
  <si>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</si>
  <si>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</si>
  <si>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</si>
  <si>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</si>
  <si>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</si>
  <si>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</si>
  <si>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</si>
  <si>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</si>
  <si>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</si>
  <si>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</si>
  <si>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</si>
  <si>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</si>
  <si>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</si>
  <si>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</si>
  <si>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</si>
  <si>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</si>
  <si>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</si>
  <si>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</si>
  <si>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</si>
  <si>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</si>
  <si>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</si>
  <si>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</si>
  <si>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</si>
  <si>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</si>
  <si>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</si>
  <si>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</si>
  <si>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</si>
  <si>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</si>
  <si>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</si>
  <si>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</si>
  <si>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</si>
  <si>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</si>
  <si>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</si>
  <si>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</si>
  <si>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</si>
  <si>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</si>
  <si>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</si>
  <si>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</si>
  <si>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</si>
  <si>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</si>
  <si>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</si>
  <si>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</si>
  <si>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</si>
  <si>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</si>
  <si>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</si>
  <si>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</si>
  <si>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</si>
  <si>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</si>
  <si>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</si>
  <si>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</si>
  <si>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</si>
  <si>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</si>
  <si>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</si>
  <si>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</si>
  <si>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</si>
  <si>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</si>
  <si>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</si>
  <si>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</si>
  <si>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</si>
  <si>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</si>
  <si>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</si>
  <si>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</si>
  <si>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</si>
  <si>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</si>
  <si>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</si>
  <si>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</si>
  <si>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</si>
  <si>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</si>
  <si>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</si>
  <si>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</si>
  <si>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</si>
  <si>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</si>
  <si>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</si>
  <si>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</si>
  <si>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</si>
  <si>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</si>
  <si>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</si>
  <si>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</si>
  <si>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</si>
  <si>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</si>
  <si>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</si>
  <si>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</si>
  <si>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</si>
  <si>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</si>
  <si>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</si>
  <si>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</si>
  <si>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</si>
  <si>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</si>
  <si>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</si>
  <si>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</si>
  <si>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</si>
  <si>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</si>
  <si>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</si>
  <si>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</si>
  <si>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</si>
  <si>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</si>
  <si>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</si>
  <si>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</si>
  <si>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</si>
  <si>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</si>
  <si>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</si>
  <si>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</si>
  <si>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</si>
  <si>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</si>
  <si>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</si>
  <si>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</si>
  <si>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</si>
  <si>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</si>
  <si>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</si>
  <si>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</si>
  <si>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</si>
  <si>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</si>
  <si>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</si>
  <si>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</si>
  <si>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</si>
  <si>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</si>
  <si>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</si>
  <si>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</si>
  <si>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</si>
  <si>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</si>
  <si>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</si>
  <si>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</si>
  <si>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</si>
  <si>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</si>
  <si>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</si>
  <si>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</si>
  <si>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</si>
  <si>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</si>
  <si>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</si>
  <si>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</si>
  <si>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</si>
  <si>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</si>
  <si>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</si>
  <si>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</si>
  <si>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</si>
  <si>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</si>
  <si>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</si>
  <si>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</si>
  <si>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</si>
  <si>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</si>
  <si>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</si>
  <si>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</si>
  <si>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</si>
  <si>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</si>
  <si>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</si>
  <si>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</si>
  <si>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</si>
  <si>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</si>
  <si>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</si>
  <si>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</si>
  <si>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</si>
  <si>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</si>
  <si>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</si>
  <si>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</si>
  <si>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</si>
  <si>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</si>
  <si>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</si>
  <si>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</si>
  <si>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</si>
  <si>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</si>
  <si>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</si>
  <si>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</si>
  <si>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</si>
  <si>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</si>
  <si>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</si>
  <si>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</si>
  <si>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</si>
  <si>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</si>
  <si>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</si>
  <si>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</si>
  <si>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</si>
  <si>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</si>
  <si>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</si>
  <si>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</si>
  <si>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</si>
  <si>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</si>
  <si>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</si>
  <si>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</si>
  <si>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</si>
  <si>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</si>
  <si>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</si>
  <si>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</si>
  <si>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</si>
  <si>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</si>
  <si>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</si>
  <si>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</si>
  <si>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</si>
  <si>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</si>
  <si>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</si>
  <si>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</si>
  <si>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</si>
  <si>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</si>
  <si>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</si>
  <si>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</si>
  <si>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</si>
  <si>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</si>
  <si>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</si>
  <si>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</si>
  <si>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</si>
  <si>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</si>
  <si>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</si>
  <si>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</si>
  <si>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</si>
  <si>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</si>
  <si>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</si>
  <si>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</si>
  <si>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</si>
  <si>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</si>
  <si>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</si>
  <si>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</si>
  <si>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</si>
  <si>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</si>
  <si>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</si>
  <si>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</si>
  <si>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</si>
  <si>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</si>
  <si>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</si>
  <si>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</si>
  <si>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</si>
  <si>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</si>
  <si>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</si>
  <si>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</si>
  <si>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</si>
  <si>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</si>
  <si>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</si>
  <si>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</si>
  <si>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</si>
  <si>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</si>
  <si>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</si>
  <si>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</si>
  <si>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</si>
  <si>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</si>
  <si>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</si>
  <si>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</si>
  <si>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</si>
  <si>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</si>
  <si>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</si>
  <si>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</si>
  <si>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</si>
  <si>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</si>
  <si>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</si>
  <si>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</si>
  <si>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</si>
  <si>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</si>
  <si>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</si>
  <si>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</si>
  <si>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</si>
  <si>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</si>
  <si>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</si>
  <si>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</si>
  <si>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</si>
  <si>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</si>
  <si>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</si>
  <si>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</si>
  <si>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</si>
  <si>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</si>
  <si>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</si>
  <si>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</si>
  <si>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</si>
  <si>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</si>
  <si>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</si>
  <si>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</si>
  <si>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</si>
  <si>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</si>
  <si>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</si>
  <si>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</si>
  <si>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</si>
  <si>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</si>
  <si>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</si>
  <si>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</si>
  <si>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</si>
  <si>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</si>
  <si>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</si>
  <si>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</si>
  <si>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</si>
  <si>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</si>
  <si>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</si>
  <si>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</si>
  <si>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</si>
  <si>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</si>
  <si>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</si>
  <si>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</si>
  <si>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</si>
  <si>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</si>
  <si>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</si>
  <si>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</si>
  <si>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</si>
  <si>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</si>
  <si>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</si>
  <si>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</si>
  <si>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</si>
  <si>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</si>
  <si>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</si>
  <si>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</si>
  <si>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</si>
  <si>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</si>
  <si>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</si>
  <si>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</si>
  <si>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</si>
  <si>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</si>
  <si>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</si>
  <si>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</si>
  <si>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</si>
  <si>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</si>
  <si>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</si>
  <si>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</si>
  <si>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</si>
  <si>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</si>
  <si>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</si>
  <si>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</si>
  <si>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</si>
  <si>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</si>
  <si>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</si>
  <si>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</si>
  <si>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</si>
  <si>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</si>
  <si>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</si>
  <si>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</si>
  <si>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</si>
  <si>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</si>
  <si>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</si>
  <si>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</si>
  <si>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</si>
  <si>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</si>
  <si>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</si>
  <si>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</si>
  <si>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</si>
  <si>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</si>
  <si>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</si>
  <si>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</si>
  <si>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</si>
  <si>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</si>
  <si>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</si>
  <si>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</si>
  <si>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</si>
  <si>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</si>
  <si>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</si>
  <si>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</si>
  <si>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</si>
  <si>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</si>
  <si>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</si>
  <si>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</si>
  <si>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</si>
  <si>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</si>
  <si>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</si>
  <si>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</si>
  <si>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</si>
  <si>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</si>
  <si>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</si>
  <si>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</si>
  <si>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</si>
  <si>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</si>
  <si>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</si>
  <si>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</si>
  <si>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</si>
  <si>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</si>
  <si>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</si>
  <si>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</si>
  <si>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</si>
  <si>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</si>
  <si>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</si>
  <si>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</si>
  <si>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</si>
  <si>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</si>
  <si>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</si>
  <si>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</si>
  <si>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</si>
  <si>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</si>
  <si>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</si>
  <si>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</si>
  <si>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</si>
  <si>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</si>
  <si>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</si>
  <si>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</si>
  <si>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</si>
  <si>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</si>
  <si>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</si>
  <si>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</si>
  <si>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</si>
  <si>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</si>
  <si>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</si>
  <si>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</si>
  <si>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</si>
  <si>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</si>
  <si>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</si>
  <si>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</si>
  <si>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</si>
  <si>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</si>
  <si>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</si>
  <si>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</si>
  <si>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</si>
  <si>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</si>
  <si>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</si>
  <si>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</si>
  <si>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</si>
  <si>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</si>
  <si>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</si>
  <si>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</si>
  <si>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</si>
  <si>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</si>
  <si>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</si>
  <si>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</si>
  <si>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</si>
  <si>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</si>
  <si>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</si>
  <si>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</si>
  <si>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</si>
  <si>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</si>
  <si>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</si>
  <si>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</si>
  <si>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</si>
  <si>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</si>
  <si>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</si>
  <si>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</si>
  <si>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</si>
  <si>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</si>
  <si>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</si>
  <si>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</si>
  <si>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</si>
  <si>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</si>
  <si>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</si>
  <si>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</si>
  <si>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</si>
  <si>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</si>
  <si>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</si>
  <si>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</si>
  <si>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</si>
  <si>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</si>
  <si>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</si>
  <si>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</si>
  <si>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</si>
  <si>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</si>
  <si>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</si>
  <si>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</si>
  <si>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</si>
  <si>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</si>
  <si>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</si>
  <si>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</si>
  <si>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</si>
  <si>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</si>
  <si>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</si>
  <si>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</si>
  <si>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</si>
  <si>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</si>
  <si>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</si>
  <si>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</si>
  <si>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</si>
  <si>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</si>
  <si>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</si>
  <si>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</si>
  <si>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</si>
  <si>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</si>
  <si>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</si>
  <si>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</si>
  <si>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</si>
  <si>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</si>
  <si>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</si>
  <si>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</si>
  <si>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</si>
  <si>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</si>
  <si>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</si>
  <si>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</si>
  <si>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</si>
  <si>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</si>
  <si>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</si>
  <si>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</si>
  <si>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</si>
  <si>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</si>
  <si>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</si>
  <si>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</si>
  <si>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</si>
  <si>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</si>
  <si>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</si>
  <si>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</si>
  <si>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</si>
  <si>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</si>
  <si>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</si>
  <si>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</si>
  <si>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</si>
  <si>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</si>
  <si>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</si>
  <si>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</si>
  <si>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</si>
  <si>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</si>
  <si>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</si>
  <si>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</si>
  <si>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</si>
  <si>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</si>
  <si>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</si>
  <si>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</si>
  <si>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</si>
  <si>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</si>
  <si>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</si>
  <si>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</si>
  <si>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</si>
  <si>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</si>
  <si>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</si>
  <si>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</si>
  <si>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</si>
  <si>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</si>
  <si>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</si>
  <si>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</si>
  <si>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</si>
  <si>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</si>
  <si>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</si>
  <si>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</si>
  <si>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</si>
  <si>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</si>
  <si>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</si>
  <si>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</si>
  <si>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</si>
  <si>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</si>
  <si>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</si>
  <si>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</si>
  <si>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</si>
  <si>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</si>
  <si>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</si>
  <si>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</si>
  <si>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</si>
  <si>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</si>
  <si>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</si>
  <si>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</si>
  <si>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</si>
  <si>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</si>
  <si>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</si>
  <si>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</si>
  <si>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</si>
  <si>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</si>
  <si>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</si>
  <si>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</si>
  <si>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</si>
  <si>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</si>
  <si>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</si>
  <si>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</si>
  <si>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</si>
  <si>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</si>
  <si>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</si>
  <si>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</si>
  <si>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</si>
  <si>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</si>
  <si>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</si>
  <si>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</si>
  <si>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</si>
  <si>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</si>
  <si>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</si>
  <si>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</si>
  <si>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</si>
  <si>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</si>
  <si>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</si>
  <si>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</si>
  <si>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</si>
  <si>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</si>
  <si>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</si>
  <si>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</si>
  <si>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</si>
  <si>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</si>
  <si>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</si>
  <si>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</si>
  <si>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</si>
  <si>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</si>
  <si>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</si>
  <si>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</si>
  <si>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</si>
  <si>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</si>
  <si>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</si>
  <si>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</si>
  <si>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</si>
  <si>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</si>
  <si>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</si>
  <si>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</si>
  <si>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</si>
  <si>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</si>
  <si>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</si>
  <si>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</si>
  <si>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</si>
  <si>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</si>
  <si>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</si>
  <si>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</si>
  <si>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</si>
  <si>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</si>
  <si>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</si>
  <si>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</si>
  <si>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</si>
  <si>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</si>
  <si>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</si>
  <si>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</si>
  <si>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</si>
  <si>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</si>
  <si>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</si>
  <si>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</si>
  <si>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</si>
  <si>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</si>
  <si>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</si>
  <si>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</si>
  <si>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</si>
  <si>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</si>
  <si>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</si>
  <si>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</si>
  <si>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</si>
  <si>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</si>
  <si>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</si>
  <si>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</si>
  <si>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</si>
  <si>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</si>
  <si>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</si>
  <si>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</si>
  <si>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</si>
  <si>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</si>
  <si>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</si>
  <si>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</si>
  <si>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</si>
  <si>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</si>
  <si>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</si>
  <si>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</si>
  <si>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</si>
  <si>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</si>
  <si>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</si>
  <si>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</si>
  <si>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</si>
  <si>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</si>
  <si>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</si>
  <si>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</si>
  <si>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</si>
  <si>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</si>
  <si>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</si>
  <si>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</si>
  <si>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</si>
  <si>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</si>
  <si>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</si>
  <si>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</si>
  <si>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</si>
  <si>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</si>
  <si>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</si>
  <si>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</si>
  <si>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</si>
  <si>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</si>
  <si>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</si>
  <si>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</si>
  <si>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</si>
  <si>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</si>
  <si>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</si>
  <si>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</si>
  <si>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</si>
  <si>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</si>
  <si>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</si>
  <si>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</si>
  <si>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</si>
  <si>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</si>
  <si>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</si>
  <si>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</si>
  <si>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</si>
  <si>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</si>
  <si>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</si>
  <si>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</si>
  <si>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</si>
  <si>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</si>
  <si>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</si>
  <si>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</si>
  <si>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</si>
  <si>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</si>
  <si>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</si>
  <si>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</si>
  <si>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</si>
  <si>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</si>
  <si>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</si>
  <si>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</si>
  <si>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</si>
  <si>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</si>
  <si>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</si>
  <si>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</si>
  <si>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</si>
  <si>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</si>
  <si>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</si>
  <si>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</si>
  <si>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</si>
  <si>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</si>
  <si>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</si>
  <si>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</si>
  <si>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</si>
  <si>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</si>
  <si>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</si>
  <si>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</si>
  <si>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</si>
  <si>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</si>
  <si>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</si>
  <si>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</si>
  <si>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</si>
  <si>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</si>
  <si>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</si>
  <si>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</si>
  <si>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</si>
  <si>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</si>
  <si>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</si>
  <si>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</si>
  <si>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</si>
  <si>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</si>
  <si>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</si>
  <si>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</si>
  <si>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</si>
  <si>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</si>
  <si>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</si>
  <si>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</si>
  <si>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</si>
  <si>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</si>
  <si>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</si>
  <si>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</si>
  <si>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</si>
  <si>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</si>
  <si>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</si>
  <si>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</si>
  <si>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</si>
  <si>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</si>
  <si>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</si>
  <si>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</si>
  <si>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</si>
  <si>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</si>
  <si>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</si>
  <si>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</si>
  <si>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</si>
  <si>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</si>
  <si>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</si>
  <si>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</si>
  <si>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</si>
  <si>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</si>
  <si>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</si>
  <si>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</si>
  <si>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</si>
  <si>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</si>
  <si>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</si>
  <si>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</si>
  <si>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</si>
  <si>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</si>
  <si>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</si>
  <si>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</si>
  <si>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</si>
  <si>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</si>
  <si>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</si>
  <si>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</si>
  <si>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</si>
  <si>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</si>
  <si>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</si>
  <si>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</si>
  <si>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</si>
  <si>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</si>
  <si>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</si>
  <si>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</si>
  <si>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</si>
  <si>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</si>
  <si>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</si>
  <si>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</si>
  <si>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</si>
  <si>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</si>
  <si>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</si>
  <si>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</si>
  <si>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</si>
  <si>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</si>
  <si>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</si>
  <si>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</si>
  <si>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</si>
  <si>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</si>
  <si>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</si>
  <si>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</si>
  <si>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</si>
  <si>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</si>
  <si>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</si>
  <si>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</si>
  <si>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</si>
  <si>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</si>
  <si>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</si>
  <si>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</si>
  <si>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</si>
  <si>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</si>
  <si>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</si>
  <si>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</si>
  <si>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</si>
  <si>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</si>
  <si>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</si>
  <si>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</si>
  <si>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</si>
  <si>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</si>
  <si>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</si>
  <si>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</si>
  <si>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</si>
  <si>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</si>
  <si>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</si>
  <si>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</si>
  <si>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</si>
  <si>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</si>
  <si>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</si>
  <si>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</si>
  <si>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</si>
  <si>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</si>
  <si>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</si>
  <si>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</si>
  <si>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</si>
  <si>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</si>
  <si>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</si>
  <si>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</si>
  <si>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</si>
  <si>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</si>
  <si>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</si>
  <si>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</si>
  <si>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</si>
  <si>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</si>
  <si>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</si>
  <si>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</si>
  <si>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</si>
  <si>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</si>
  <si>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</si>
  <si>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</si>
  <si>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</si>
  <si>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</si>
  <si>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</si>
  <si>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</si>
  <si>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</si>
  <si>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</si>
  <si>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</si>
  <si>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</si>
  <si>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</si>
  <si>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</si>
  <si>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</si>
  <si>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</si>
  <si>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</si>
  <si>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</si>
  <si>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</si>
  <si>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</si>
  <si>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</si>
  <si>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</si>
  <si>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</si>
  <si>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</si>
  <si>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</si>
  <si>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</si>
  <si>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</si>
  <si>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</si>
  <si>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</si>
  <si>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</si>
  <si>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</si>
  <si>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</si>
  <si>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</si>
  <si>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</si>
  <si>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</si>
  <si>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</si>
  <si>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</si>
  <si>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</si>
  <si>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</si>
  <si>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</si>
  <si>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</si>
  <si>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</si>
  <si>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</si>
  <si>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</si>
  <si>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</si>
  <si>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</si>
  <si>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</si>
  <si>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</si>
  <si>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</si>
  <si>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</si>
  <si>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</si>
  <si>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</si>
  <si>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</si>
  <si>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</si>
  <si>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</si>
  <si>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</si>
  <si>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</si>
  <si>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</si>
  <si>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</si>
  <si>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</si>
  <si>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</si>
  <si>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</si>
  <si>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</si>
  <si>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</si>
  <si>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</si>
  <si>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</si>
  <si>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</si>
  <si>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</si>
  <si>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</si>
  <si>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</si>
  <si>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</si>
  <si>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</si>
  <si>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</si>
  <si>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</si>
  <si>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</si>
  <si>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</si>
  <si>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</si>
  <si>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</si>
  <si>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</si>
  <si>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</si>
  <si>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</si>
  <si>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</si>
  <si>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</si>
  <si>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</si>
  <si>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</si>
  <si>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</si>
  <si>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</si>
  <si>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</si>
  <si>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</si>
  <si>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</si>
  <si>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</si>
  <si>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</si>
  <si>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</si>
  <si>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</si>
  <si>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</si>
  <si>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</si>
  <si>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</si>
  <si>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</si>
  <si>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</si>
  <si>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</si>
  <si>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</si>
  <si>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</si>
  <si>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</si>
  <si>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</si>
  <si>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</si>
  <si>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</si>
  <si>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</si>
  <si>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</si>
  <si>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</si>
  <si>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</si>
  <si>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</si>
  <si>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</si>
  <si>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</si>
  <si>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</si>
  <si>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</si>
  <si>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</si>
  <si>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</si>
  <si>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</si>
  <si>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</si>
  <si>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</si>
  <si>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</si>
  <si>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</si>
  <si>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</si>
  <si>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</si>
  <si>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</si>
  <si>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</si>
  <si>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</si>
  <si>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</si>
  <si>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</si>
  <si>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</si>
  <si>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</si>
  <si>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</si>
  <si>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</si>
  <si>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</si>
  <si>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</si>
  <si>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</si>
  <si>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</si>
  <si>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</si>
  <si>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</si>
  <si>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</si>
  <si>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</si>
  <si>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</si>
  <si>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</si>
  <si>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</si>
  <si>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</si>
  <si>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</si>
  <si>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</si>
  <si>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</si>
  <si>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</si>
  <si>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</si>
  <si>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</si>
  <si>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</si>
  <si>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</si>
  <si>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</si>
  <si>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</si>
  <si>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</si>
  <si>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</si>
  <si>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</si>
  <si>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</si>
  <si>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</si>
  <si>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</si>
  <si>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</si>
  <si>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</si>
  <si>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</si>
  <si>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</si>
  <si>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</si>
  <si>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</si>
  <si>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</si>
  <si>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</si>
  <si>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</si>
  <si>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</si>
  <si>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</si>
  <si>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</si>
  <si>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</si>
  <si>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</si>
  <si>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</si>
  <si>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</si>
  <si>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</si>
  <si>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</si>
  <si>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</si>
  <si>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</si>
  <si>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</si>
  <si>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</si>
  <si>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</si>
  <si>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</si>
  <si>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</si>
  <si>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</si>
  <si>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</si>
  <si>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</si>
  <si>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</si>
  <si>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</si>
  <si>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</si>
  <si>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</si>
  <si>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</si>
  <si>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</si>
  <si>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</si>
  <si>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</si>
  <si>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</si>
  <si>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</si>
  <si>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</si>
  <si>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</si>
  <si>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</si>
  <si>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</si>
  <si>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</si>
  <si>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</si>
  <si>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</si>
  <si>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</si>
  <si>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</si>
  <si>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</si>
  <si>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</si>
  <si>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</si>
  <si>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</si>
  <si>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</si>
  <si>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</si>
  <si>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</si>
  <si>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</si>
  <si>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</si>
  <si>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</si>
  <si>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</si>
  <si>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</si>
  <si>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</si>
  <si>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</si>
  <si>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</si>
  <si>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</si>
  <si>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</si>
  <si>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</si>
  <si>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</si>
  <si>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</si>
  <si>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</si>
  <si>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</si>
  <si>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</si>
  <si>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</si>
  <si>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</si>
  <si>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</si>
  <si>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</si>
  <si>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</si>
  <si>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</si>
  <si>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</si>
  <si>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</si>
  <si>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</si>
  <si>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</si>
  <si>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</si>
  <si>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</si>
  <si>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</si>
  <si>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</si>
  <si>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</si>
  <si>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</si>
  <si>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</si>
  <si>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</si>
  <si>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</si>
  <si>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</si>
  <si>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</si>
  <si>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</si>
  <si>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</si>
  <si>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</si>
  <si>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</si>
  <si>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</si>
  <si>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</si>
  <si>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</si>
  <si>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</si>
  <si>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</si>
  <si>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</si>
  <si>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</si>
  <si>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</si>
  <si>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</si>
  <si>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</si>
  <si>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</si>
  <si>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</si>
  <si>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</si>
  <si>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</si>
  <si>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</si>
  <si>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</si>
  <si>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</si>
  <si>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</si>
  <si>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</si>
  <si>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</si>
  <si>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</si>
  <si>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</si>
  <si>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</si>
  <si>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</si>
  <si>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</si>
  <si>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</si>
  <si>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</si>
  <si>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</si>
  <si>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</si>
  <si>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</si>
  <si>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</si>
  <si>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</si>
  <si>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</si>
  <si>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</si>
  <si>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</si>
  <si>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</si>
  <si>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</si>
  <si>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</si>
  <si>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</si>
  <si>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</si>
  <si>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</si>
  <si>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</si>
  <si>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</si>
  <si>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</si>
  <si>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</si>
  <si>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</si>
  <si>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</si>
  <si>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</si>
  <si>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</si>
  <si>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</si>
  <si>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</si>
  <si>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</si>
  <si>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</si>
  <si>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</si>
  <si>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</si>
  <si>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</si>
  <si>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</si>
  <si>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</si>
  <si>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</si>
  <si>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</si>
  <si>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</si>
  <si>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</si>
  <si>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</si>
  <si>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</si>
  <si>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</si>
  <si>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</si>
  <si>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</si>
  <si>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</si>
  <si>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</si>
  <si>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</si>
  <si>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</si>
  <si>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</si>
  <si>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</si>
  <si>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</si>
  <si>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</si>
  <si>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</si>
  <si>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</si>
  <si>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</si>
  <si>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</si>
  <si>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</si>
  <si>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</si>
  <si>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</si>
  <si>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</si>
  <si>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</si>
  <si>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</si>
  <si>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</si>
  <si>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</si>
  <si>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</si>
  <si>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</si>
  <si>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</si>
  <si>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</si>
  <si>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</si>
  <si>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</si>
  <si>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</si>
  <si>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</si>
  <si>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</si>
  <si>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</si>
  <si>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</si>
  <si>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</si>
  <si>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</si>
  <si>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</si>
  <si>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</si>
  <si>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</si>
  <si>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</si>
  <si>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</si>
  <si>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</si>
  <si>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</si>
  <si>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</si>
  <si>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</si>
  <si>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</si>
  <si>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</si>
  <si>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</si>
  <si>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</si>
  <si>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</si>
  <si>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</si>
  <si>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</si>
  <si>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</si>
  <si>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</si>
  <si>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</si>
  <si>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</si>
  <si>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</si>
  <si>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</si>
  <si>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</si>
  <si>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</si>
  <si>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</si>
  <si>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</si>
  <si>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</si>
  <si>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</si>
  <si>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</si>
  <si>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</si>
  <si>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</si>
  <si>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</si>
  <si>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</si>
  <si>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</si>
  <si>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</si>
  <si>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</si>
  <si>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</si>
  <si>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</si>
  <si>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</si>
  <si>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</si>
  <si>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</si>
  <si>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</si>
  <si>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</si>
  <si>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</si>
  <si>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</si>
  <si>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</si>
  <si>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</si>
  <si>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</si>
  <si>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</si>
  <si>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</si>
  <si>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</si>
  <si>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</si>
  <si>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</si>
  <si>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</si>
  <si>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</si>
  <si>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</si>
  <si>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</si>
  <si>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</si>
  <si>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</si>
  <si>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</si>
  <si>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</si>
  <si>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</si>
  <si>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</si>
  <si>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</si>
  <si>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</si>
  <si>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</si>
  <si>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</si>
  <si>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</si>
  <si>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</si>
  <si>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</si>
  <si>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</si>
  <si>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</si>
  <si>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</si>
  <si>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</si>
  <si>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</si>
  <si>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</si>
  <si>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</si>
  <si>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</si>
  <si>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</si>
  <si>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</si>
  <si>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</si>
  <si>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</si>
  <si>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</si>
  <si>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</si>
  <si>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</si>
  <si>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</si>
  <si>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</si>
  <si>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</si>
  <si>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</si>
  <si>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</si>
  <si>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</si>
  <si>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</si>
  <si>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</si>
  <si>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</si>
  <si>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</si>
  <si>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</si>
  <si>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</si>
  <si>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</si>
  <si>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</si>
  <si>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</si>
  <si>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</si>
  <si>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</si>
  <si>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</si>
  <si>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</si>
  <si>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</si>
  <si>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</si>
  <si>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</si>
  <si>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</si>
  <si>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</si>
  <si>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</si>
  <si>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</si>
  <si>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</si>
  <si>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</si>
  <si>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</si>
  <si>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</si>
  <si>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</si>
  <si>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</si>
  <si>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</si>
  <si>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</si>
  <si>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</si>
  <si>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</si>
  <si>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</si>
  <si>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</si>
  <si>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</si>
  <si>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</si>
  <si>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</si>
  <si>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</si>
  <si>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</si>
  <si>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</si>
  <si>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</si>
  <si>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</si>
  <si>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</si>
  <si>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</si>
  <si>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</si>
  <si>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</si>
  <si>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</si>
  <si>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</si>
  <si>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</si>
  <si>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</si>
  <si>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</si>
  <si>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</si>
  <si>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</si>
  <si>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</si>
  <si>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</si>
  <si>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</si>
  <si>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</si>
  <si>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</si>
  <si>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</si>
  <si>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</si>
  <si>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</si>
  <si>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</si>
  <si>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</si>
  <si>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</si>
  <si>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</si>
  <si>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</si>
  <si>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</si>
  <si>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</si>
  <si>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</si>
  <si>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</si>
  <si>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</si>
  <si>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</si>
  <si>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</si>
  <si>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</si>
  <si>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</si>
  <si>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</si>
  <si>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</si>
  <si>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</si>
  <si>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</si>
  <si>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</si>
  <si>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</si>
  <si>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</si>
  <si>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</si>
  <si>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</si>
  <si>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</si>
  <si>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</si>
  <si>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</si>
  <si>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</si>
  <si>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</si>
  <si>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</si>
  <si>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</si>
  <si>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</si>
  <si>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</si>
  <si>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</si>
  <si>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</si>
  <si>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</si>
  <si>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</si>
  <si>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</si>
  <si>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</si>
  <si>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</si>
  <si>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</si>
  <si>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</si>
  <si>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</si>
  <si>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</si>
  <si>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</si>
  <si>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</si>
  <si>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</si>
  <si>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</si>
  <si>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</si>
  <si>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</si>
  <si>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</si>
  <si>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</si>
  <si>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</si>
  <si>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</si>
  <si>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</si>
  <si>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</si>
  <si>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</si>
  <si>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</si>
  <si>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</si>
  <si>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</si>
  <si>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</si>
  <si>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</si>
  <si>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</si>
  <si>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</si>
  <si>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</si>
  <si>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</si>
  <si>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</si>
  <si>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</si>
  <si>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</si>
  <si>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</si>
  <si>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</si>
  <si>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</si>
  <si>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</si>
  <si>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</si>
  <si>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</si>
  <si>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</si>
  <si>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</si>
  <si>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</si>
  <si>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</si>
  <si>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</si>
  <si>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</si>
  <si>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</si>
  <si>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</si>
  <si>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</si>
  <si>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</si>
  <si>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</si>
  <si>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</si>
  <si>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</si>
  <si>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</si>
  <si>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</si>
  <si>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</si>
  <si>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</si>
  <si>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</si>
  <si>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</si>
  <si>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</si>
  <si>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</si>
  <si>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</si>
  <si>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</si>
  <si>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</si>
  <si>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</si>
  <si>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</si>
  <si>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</si>
  <si>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</si>
  <si>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</si>
  <si>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</si>
  <si>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</si>
  <si>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</si>
  <si>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</si>
  <si>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</si>
  <si>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</si>
  <si>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</si>
  <si>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</si>
  <si>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</si>
  <si>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</si>
  <si>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</si>
  <si>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</si>
  <si>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</si>
  <si>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</si>
  <si>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</si>
  <si>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</si>
  <si>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</si>
  <si>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</si>
  <si>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</si>
  <si>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</si>
  <si>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</si>
  <si>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</si>
  <si>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</si>
  <si>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</si>
  <si>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</si>
  <si>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</si>
  <si>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</si>
  <si>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</si>
  <si>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</si>
  <si>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</si>
  <si>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</si>
  <si>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</si>
  <si>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</si>
  <si>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</si>
  <si>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</si>
  <si>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</si>
  <si>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</si>
  <si>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</si>
  <si>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</si>
  <si>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</si>
  <si>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</si>
  <si>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</si>
  <si>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</si>
  <si>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</si>
  <si>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</si>
  <si>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</si>
  <si>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</si>
  <si>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</si>
  <si>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</si>
  <si>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</si>
  <si>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</si>
  <si>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</si>
  <si>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</si>
  <si>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</si>
  <si>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</si>
  <si>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</si>
  <si>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</si>
  <si>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</si>
  <si>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</si>
  <si>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</si>
  <si>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</si>
  <si>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</si>
  <si>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</si>
  <si>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</si>
  <si>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</si>
  <si>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</si>
  <si>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</si>
  <si>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</si>
  <si>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</si>
  <si>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</si>
  <si>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</si>
  <si>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</si>
  <si>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</si>
  <si>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</si>
  <si>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</si>
  <si>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</si>
  <si>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</si>
  <si>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</si>
  <si>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</si>
  <si>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</si>
  <si>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</si>
  <si>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</si>
  <si>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</si>
  <si>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</si>
  <si>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</si>
  <si>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</si>
  <si>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</si>
  <si>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</si>
  <si>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</si>
  <si>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</si>
  <si>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</si>
  <si>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</si>
  <si>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</si>
  <si>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</si>
  <si>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</si>
  <si>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</si>
  <si>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</si>
  <si>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</si>
  <si>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</si>
  <si>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</si>
  <si>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</si>
  <si>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</si>
  <si>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</si>
  <si>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</si>
  <si>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</si>
  <si>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</si>
  <si>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</si>
  <si>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</si>
  <si>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</si>
  <si>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</si>
  <si>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</si>
  <si>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</si>
  <si>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</si>
  <si>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</si>
  <si>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</si>
  <si>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</si>
  <si>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</si>
  <si>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</si>
  <si>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</si>
  <si>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</si>
  <si>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</si>
  <si>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</si>
  <si>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</si>
  <si>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</si>
  <si>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</si>
  <si>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</si>
  <si>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</si>
  <si>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</si>
  <si>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</si>
  <si>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</si>
  <si>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</si>
  <si>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</si>
  <si>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</si>
  <si>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</si>
  <si>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</si>
  <si>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</si>
  <si>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</si>
  <si>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</si>
  <si>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</si>
  <si>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</si>
  <si>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</si>
  <si>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</si>
  <si>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</si>
  <si>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</si>
  <si>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</si>
  <si>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</si>
  <si>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</si>
  <si>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</si>
  <si>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</si>
  <si>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</si>
  <si>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</si>
  <si>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</si>
  <si>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</si>
  <si>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</si>
  <si>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</si>
  <si>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</si>
  <si>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</si>
  <si>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</si>
  <si>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</si>
  <si>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</si>
  <si>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</si>
  <si>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</si>
  <si>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</si>
  <si>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</si>
  <si>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</si>
  <si>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</si>
  <si>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</si>
  <si>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</si>
  <si>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</si>
  <si>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</si>
  <si>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</si>
  <si>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</si>
  <si>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</si>
  <si>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</si>
  <si>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</si>
  <si>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</si>
  <si>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</si>
  <si>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</si>
  <si>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</si>
  <si>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</si>
  <si>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</si>
  <si>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</si>
  <si>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</si>
  <si>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</si>
  <si>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</si>
  <si>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</si>
  <si>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</si>
  <si>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</si>
  <si>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</si>
  <si>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</si>
  <si>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</si>
  <si>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</si>
  <si>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</si>
  <si>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</si>
  <si>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</si>
  <si>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</si>
  <si>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</si>
  <si>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</si>
  <si>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</si>
  <si>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</si>
  <si>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</si>
  <si>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</si>
  <si>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</si>
  <si>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</si>
  <si>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</si>
  <si>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</si>
  <si>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</si>
  <si>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</si>
  <si>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</si>
  <si>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</si>
  <si>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</si>
  <si>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</si>
  <si>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</si>
  <si>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</si>
  <si>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</si>
  <si>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</si>
  <si>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</si>
  <si>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</si>
  <si>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</si>
  <si>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</si>
  <si>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</si>
  <si>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</si>
  <si>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</si>
  <si>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</si>
  <si>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</si>
  <si>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</si>
  <si>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</si>
  <si>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</si>
  <si>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</si>
  <si>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</si>
  <si>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</si>
  <si>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</si>
  <si>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</si>
  <si>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</si>
  <si>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</si>
  <si>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</si>
  <si>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</si>
  <si>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</si>
  <si>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</si>
  <si>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</si>
  <si>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</si>
  <si>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</si>
  <si>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</si>
  <si>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</si>
  <si>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</si>
  <si>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</si>
  <si>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</si>
  <si>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</si>
  <si>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</si>
  <si>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</si>
  <si>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</si>
  <si>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</si>
  <si>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</si>
  <si>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</si>
  <si>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</si>
  <si>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</si>
  <si>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</si>
  <si>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</si>
  <si>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</si>
  <si>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</si>
  <si>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</si>
  <si>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</si>
  <si>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</si>
  <si>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</si>
  <si>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</si>
  <si>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</si>
  <si>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</si>
  <si>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</si>
  <si>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</si>
  <si>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</si>
  <si>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</si>
  <si>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</si>
  <si>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</si>
  <si>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</si>
  <si>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</si>
  <si>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</si>
  <si>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</si>
  <si>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</si>
  <si>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</si>
  <si>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</si>
  <si>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</si>
  <si>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</si>
  <si>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</si>
  <si>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</si>
  <si>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</si>
  <si>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</si>
  <si>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</si>
  <si>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</si>
  <si>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</si>
  <si>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</si>
  <si>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</si>
  <si>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</si>
  <si>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</si>
  <si>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</si>
  <si>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</si>
  <si>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</si>
  <si>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</si>
  <si>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</si>
  <si>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</si>
  <si>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</si>
  <si>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</si>
  <si>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</si>
  <si>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</si>
  <si>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</si>
  <si>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</si>
  <si>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</si>
  <si>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</si>
  <si>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</si>
  <si>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</si>
  <si>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</si>
  <si>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</si>
  <si>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</si>
  <si>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</si>
  <si>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</si>
  <si>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</si>
  <si>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</si>
  <si>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</si>
  <si>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</si>
  <si>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</si>
  <si>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</si>
  <si>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</si>
  <si>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</si>
  <si>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</si>
  <si>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</si>
  <si>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</si>
  <si>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</si>
  <si>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</si>
  <si>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</si>
  <si>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</si>
  <si>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</si>
  <si>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</si>
  <si>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</si>
  <si>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</si>
  <si>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</si>
  <si>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</si>
  <si>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</si>
  <si>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</si>
  <si>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</si>
  <si>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</si>
  <si>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</si>
  <si>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</si>
  <si>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</si>
  <si>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</si>
  <si>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</si>
  <si>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</si>
  <si>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</si>
  <si>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</si>
  <si>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</si>
  <si>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</si>
  <si>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</si>
  <si>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</si>
  <si>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</si>
  <si>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</si>
  <si>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</si>
  <si>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</si>
  <si>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</si>
  <si>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</si>
  <si>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</si>
  <si>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</si>
  <si>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</si>
  <si>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</si>
  <si>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</si>
  <si>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</si>
  <si>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</si>
  <si>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</si>
  <si>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</si>
  <si>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</si>
  <si>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</si>
  <si>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</si>
  <si>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</si>
  <si>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</si>
  <si>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</si>
  <si>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</si>
  <si>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</si>
  <si>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</si>
  <si>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</si>
  <si>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</si>
  <si>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</si>
  <si>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</si>
  <si>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</si>
  <si>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</si>
  <si>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</si>
  <si>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</si>
  <si>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</si>
  <si>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</si>
  <si>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</si>
  <si>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</si>
  <si>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</si>
  <si>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</si>
  <si>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</si>
  <si>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</si>
  <si>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</si>
  <si>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</si>
  <si>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</si>
  <si>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</si>
  <si>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</si>
  <si>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</si>
  <si>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</si>
  <si>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</si>
  <si>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</si>
  <si>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</si>
  <si>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</si>
  <si>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</si>
  <si>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</si>
  <si>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</si>
  <si>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</si>
  <si>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</si>
  <si>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</si>
  <si>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</si>
  <si>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</si>
  <si>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</si>
  <si>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</si>
  <si>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</si>
  <si>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</si>
  <si>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</si>
  <si>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</si>
  <si>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</si>
  <si>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</si>
  <si>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</si>
  <si>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</si>
  <si>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</si>
  <si>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</si>
  <si>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</si>
  <si>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</si>
  <si>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</si>
  <si>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</si>
  <si>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</si>
  <si>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</si>
  <si>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</si>
  <si>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</si>
  <si>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</si>
  <si>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</si>
  <si>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</si>
  <si>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</si>
  <si>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</si>
  <si>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</si>
  <si>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</si>
  <si>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</si>
  <si>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</si>
  <si>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</si>
  <si>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</si>
  <si>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</si>
  <si>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</si>
  <si>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</si>
  <si>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</si>
  <si>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</si>
  <si>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</si>
  <si>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</si>
  <si>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</si>
  <si>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</si>
  <si>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</si>
  <si>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</si>
  <si>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</si>
  <si>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</si>
  <si>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</si>
  <si>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</si>
  <si>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</si>
  <si>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</si>
  <si>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</si>
  <si>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</si>
  <si>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</si>
  <si>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</si>
  <si>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</si>
  <si>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</si>
  <si>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</si>
  <si>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</si>
  <si>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</si>
  <si>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</si>
  <si>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</si>
  <si>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</si>
  <si>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</si>
  <si>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</si>
  <si>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</si>
  <si>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</si>
  <si>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</si>
  <si>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</si>
  <si>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</si>
  <si>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</si>
  <si>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</si>
  <si>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</si>
  <si>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</si>
  <si>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</si>
  <si>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</si>
  <si>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</si>
  <si>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</si>
  <si>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</si>
  <si>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</si>
  <si>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</si>
  <si>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</si>
  <si>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</si>
  <si>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</si>
  <si>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</si>
  <si>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</si>
  <si>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</si>
  <si>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</si>
  <si>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</si>
  <si>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</si>
  <si>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</si>
  <si>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</si>
  <si>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</si>
  <si>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</si>
  <si>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</si>
  <si>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</si>
  <si>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</si>
  <si>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</si>
  <si>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</si>
  <si>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</si>
  <si>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</si>
  <si>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</si>
  <si>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</si>
  <si>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</si>
  <si>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</si>
  <si>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</si>
  <si>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</si>
  <si>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</si>
  <si>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</si>
  <si>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</si>
  <si>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</si>
  <si>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</si>
  <si>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</si>
  <si>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</si>
  <si>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</si>
  <si>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</si>
  <si>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</si>
  <si>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</si>
  <si>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</si>
  <si>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</si>
  <si>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</si>
  <si>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</si>
  <si>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</si>
  <si>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</si>
  <si>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</si>
  <si>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</si>
  <si>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</si>
  <si>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</si>
  <si>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</si>
  <si>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</si>
  <si>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</si>
  <si>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</si>
  <si>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</si>
  <si>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</si>
  <si>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</si>
  <si>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</si>
  <si>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</si>
  <si>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</si>
  <si>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</si>
  <si>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</si>
  <si>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</si>
  <si>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</si>
  <si>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</si>
  <si>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</si>
  <si>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</si>
  <si>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</si>
  <si>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</si>
  <si>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</si>
  <si>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</si>
  <si>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</si>
  <si>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</si>
  <si>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</si>
  <si>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</si>
  <si>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</si>
  <si>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</si>
  <si>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</si>
  <si>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</si>
  <si>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</si>
  <si>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</si>
  <si>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</si>
  <si>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</si>
  <si>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</si>
  <si>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</si>
  <si>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</si>
  <si>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</si>
  <si>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</si>
  <si>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</si>
  <si>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</si>
  <si>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</si>
  <si>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</si>
  <si>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</si>
  <si>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</si>
  <si>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</si>
  <si>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</si>
  <si>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</si>
  <si>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</si>
  <si>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</si>
  <si>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</si>
  <si>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</si>
  <si>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</si>
  <si>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</si>
  <si>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</si>
  <si>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</si>
  <si>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</si>
  <si>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</si>
  <si>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</si>
  <si>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</si>
  <si>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</si>
  <si>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</si>
  <si>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</si>
  <si>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</si>
  <si>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</si>
  <si>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</si>
  <si>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</si>
  <si>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</si>
  <si>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</si>
  <si>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</si>
  <si>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</si>
  <si>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</si>
  <si>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</si>
  <si>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</si>
  <si>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</si>
  <si>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</si>
  <si>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</si>
  <si>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</si>
  <si>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</si>
  <si>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</si>
  <si>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</si>
  <si>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</si>
  <si>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</si>
  <si>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</si>
  <si>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</si>
  <si>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</si>
  <si>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</si>
  <si>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</si>
  <si>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</si>
  <si>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</si>
  <si>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</si>
  <si>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</si>
  <si>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</si>
  <si>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</si>
  <si>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</si>
  <si>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</si>
  <si>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</si>
  <si>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</si>
  <si>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</si>
  <si>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</si>
  <si>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</si>
  <si>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</si>
  <si>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</si>
  <si>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</si>
  <si>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</si>
  <si>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</si>
  <si>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</si>
  <si>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</si>
  <si>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</si>
  <si>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</si>
  <si>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</si>
  <si>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</si>
  <si>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</si>
  <si>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</si>
  <si>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</si>
  <si>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</si>
  <si>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</si>
  <si>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</si>
  <si>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</si>
  <si>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</si>
  <si>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</si>
  <si>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</si>
  <si>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</si>
  <si>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</si>
  <si>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</si>
  <si>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</si>
  <si>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</si>
  <si>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</si>
  <si>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</si>
  <si>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</si>
  <si>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</si>
  <si>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</si>
  <si>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</si>
  <si>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</si>
  <si>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</si>
  <si>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</si>
  <si>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</si>
  <si>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</si>
  <si>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</si>
  <si>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</si>
  <si>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</si>
  <si>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</si>
  <si>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</si>
  <si>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</si>
  <si>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</si>
  <si>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</si>
  <si>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</si>
  <si>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</si>
  <si>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</si>
  <si>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</si>
  <si>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</si>
  <si>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</si>
  <si>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</si>
  <si>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</si>
  <si>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</si>
  <si>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</si>
  <si>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</si>
  <si>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</si>
  <si>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</si>
  <si>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</si>
  <si>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</si>
  <si>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</si>
  <si>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</si>
  <si>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</si>
  <si>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</si>
  <si>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</si>
  <si>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</si>
  <si>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</si>
  <si>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</si>
  <si>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</si>
  <si>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</si>
  <si>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</si>
  <si>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</si>
  <si>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</si>
  <si>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</si>
  <si>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</si>
  <si>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</si>
  <si>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</si>
  <si>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</si>
  <si>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</si>
  <si>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</si>
  <si>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</si>
  <si>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</si>
  <si>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</si>
  <si>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</si>
  <si>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</si>
  <si>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</si>
  <si>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</si>
  <si>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</si>
  <si>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</si>
  <si>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</si>
  <si>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</si>
  <si>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</si>
  <si>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</si>
  <si>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</si>
  <si>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</si>
  <si>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</si>
  <si>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</si>
  <si>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</si>
  <si>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</si>
  <si>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</si>
  <si>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</si>
  <si>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</si>
  <si>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</si>
  <si>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</si>
  <si>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</si>
  <si>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</si>
  <si>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</si>
  <si>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</si>
  <si>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</si>
  <si>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</si>
  <si>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</si>
  <si>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</si>
  <si>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</si>
  <si>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</si>
  <si>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</si>
  <si>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</si>
  <si>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</si>
  <si>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</si>
  <si>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</si>
  <si>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</si>
  <si>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</si>
  <si>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</si>
  <si>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</si>
  <si>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</si>
  <si>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</si>
  <si>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</si>
  <si>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</si>
  <si>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</si>
  <si>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</si>
  <si>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</si>
  <si>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</si>
  <si>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</si>
  <si>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</si>
  <si>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</si>
  <si>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</si>
  <si>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</si>
  <si>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</si>
  <si>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</si>
  <si>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</si>
  <si>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</si>
  <si>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</si>
  <si>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</si>
  <si>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</si>
  <si>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</si>
  <si>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</si>
  <si>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</si>
  <si>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</si>
  <si>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</si>
  <si>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</si>
  <si>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</si>
  <si>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</si>
  <si>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</si>
  <si>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</si>
  <si>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</si>
  <si>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</si>
  <si>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</si>
  <si>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</si>
  <si>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</si>
  <si>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</si>
  <si>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</si>
  <si>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</si>
  <si>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</si>
  <si>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</si>
  <si>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</si>
  <si>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</si>
  <si>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</si>
  <si>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</si>
  <si>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</si>
  <si>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</si>
  <si>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</si>
  <si>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</si>
  <si>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</si>
  <si>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</si>
  <si>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</si>
  <si>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</si>
  <si>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</si>
  <si>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</si>
  <si>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</si>
  <si>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</si>
  <si>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</si>
  <si>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</si>
  <si>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</si>
  <si>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</si>
  <si>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</si>
  <si>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</si>
  <si>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</si>
  <si>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</si>
  <si>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</si>
  <si>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</si>
  <si>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</si>
  <si>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</si>
  <si>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</si>
  <si>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</si>
  <si>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</si>
  <si>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</si>
  <si>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</si>
  <si>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</si>
  <si>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</si>
  <si>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</si>
  <si>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</si>
  <si>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</si>
  <si>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</si>
  <si>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</si>
  <si>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</si>
  <si>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</si>
  <si>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</si>
  <si>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</si>
  <si>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</si>
  <si>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</si>
  <si>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</si>
  <si>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</si>
  <si>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</si>
  <si>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</si>
  <si>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</si>
  <si>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</si>
  <si>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</si>
  <si>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</si>
  <si>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</si>
  <si>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</si>
  <si>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</si>
  <si>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</si>
  <si>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</si>
  <si>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</si>
  <si>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</si>
  <si>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</si>
  <si>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</si>
  <si>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</si>
  <si>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</si>
  <si>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</si>
  <si>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</si>
  <si>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</si>
  <si>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</si>
  <si>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</si>
  <si>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</si>
  <si>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</si>
  <si>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</si>
  <si>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</si>
  <si>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</si>
  <si>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</si>
  <si>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</si>
  <si>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</si>
  <si>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</si>
  <si>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</si>
  <si>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</si>
  <si>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</si>
  <si>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</si>
  <si>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</si>
  <si>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</si>
  <si>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</si>
  <si>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</si>
  <si>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</si>
  <si>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</si>
  <si>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</si>
  <si>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</si>
  <si>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</si>
  <si>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</si>
  <si>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</si>
  <si>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</si>
  <si>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</si>
  <si>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</si>
  <si>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</si>
  <si>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</si>
  <si>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</si>
  <si>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</si>
  <si>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</si>
  <si>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</si>
  <si>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</si>
  <si>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</si>
  <si>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</si>
  <si>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</si>
  <si>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</si>
  <si>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</si>
  <si>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</si>
  <si>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</si>
  <si>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</si>
  <si>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</si>
  <si>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</si>
  <si>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</si>
  <si>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</si>
  <si>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</si>
  <si>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</si>
  <si>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</si>
  <si>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</si>
  <si>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</si>
  <si>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</si>
  <si>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</si>
  <si>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</si>
  <si>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</si>
  <si>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</si>
  <si>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</si>
  <si>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</si>
  <si>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</si>
  <si>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</si>
  <si>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</si>
  <si>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</si>
  <si>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</si>
  <si>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</si>
  <si>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</si>
  <si>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</si>
  <si>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</si>
  <si>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</si>
  <si>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</si>
  <si>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</si>
  <si>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</si>
  <si>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</si>
  <si>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</si>
  <si>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</si>
  <si>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</si>
  <si>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</si>
  <si>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</si>
  <si>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</si>
  <si>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</si>
  <si>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</si>
  <si>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</si>
  <si>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</si>
  <si>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</si>
  <si>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</si>
  <si>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</si>
  <si>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</si>
  <si>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</si>
  <si>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</si>
  <si>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</si>
  <si>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</si>
  <si>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</si>
  <si>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</si>
  <si>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</si>
  <si>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</si>
  <si>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</si>
  <si>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</si>
  <si>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</si>
  <si>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</si>
  <si>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</si>
  <si>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</si>
  <si>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</si>
  <si>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</si>
  <si>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</si>
  <si>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</si>
  <si>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</si>
  <si>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</si>
  <si>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</si>
  <si>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</si>
  <si>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</si>
  <si>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</si>
  <si>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</si>
  <si>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</si>
  <si>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</si>
  <si>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</si>
  <si>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</si>
  <si>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</si>
  <si>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</si>
  <si>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</si>
  <si>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</si>
  <si>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</si>
  <si>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</si>
  <si>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</si>
  <si>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</si>
  <si>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</si>
  <si>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</si>
  <si>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</si>
  <si>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</si>
  <si>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</si>
  <si>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</si>
  <si>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</si>
  <si>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</si>
  <si>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</si>
  <si>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</si>
  <si>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</si>
  <si>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</si>
  <si>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</si>
  <si>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</si>
  <si>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</si>
  <si>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</si>
  <si>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</si>
  <si>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</si>
  <si>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</si>
  <si>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</si>
  <si>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</si>
  <si>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</si>
  <si>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</si>
  <si>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</si>
  <si>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</si>
  <si>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</si>
  <si>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</si>
  <si>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</si>
  <si>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</si>
  <si>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</si>
  <si>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</si>
  <si>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</si>
  <si>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</si>
  <si>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</si>
  <si>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</si>
  <si>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</si>
  <si>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</si>
  <si>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</si>
  <si>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</si>
  <si>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</si>
  <si>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</si>
  <si>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</si>
  <si>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</si>
  <si>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</si>
  <si>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</si>
  <si>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</si>
  <si>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</si>
  <si>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</si>
  <si>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</si>
  <si>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</si>
  <si>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</si>
  <si>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</si>
  <si>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</si>
  <si>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</si>
  <si>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</si>
  <si>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</si>
  <si>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</si>
  <si>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</si>
  <si>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</si>
  <si>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</si>
  <si>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</si>
  <si>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</si>
  <si>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</si>
  <si>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</si>
  <si>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</si>
  <si>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</si>
  <si>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</si>
  <si>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</si>
  <si>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</si>
  <si>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</si>
  <si>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</si>
  <si>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</si>
  <si>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</si>
  <si>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</si>
  <si>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</si>
  <si>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</si>
  <si>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</si>
  <si>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</si>
  <si>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</si>
  <si>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</si>
  <si>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</si>
  <si>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</si>
  <si>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</si>
  <si>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</si>
  <si>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</si>
  <si>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</si>
  <si>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</si>
  <si>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</si>
  <si>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</si>
  <si>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</si>
  <si>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</si>
  <si>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</si>
  <si>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</si>
  <si>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</si>
  <si>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</si>
  <si>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</si>
  <si>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</si>
  <si>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</si>
  <si>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</si>
  <si>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</si>
  <si>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</si>
  <si>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</si>
  <si>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</si>
  <si>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</si>
  <si>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</si>
  <si>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</si>
  <si>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</si>
  <si>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</si>
  <si>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</si>
  <si>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</si>
  <si>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</si>
  <si>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</si>
  <si>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</si>
  <si>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</si>
  <si>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</si>
  <si>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</si>
  <si>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</si>
  <si>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</si>
  <si>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</si>
  <si>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</si>
  <si>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</si>
  <si>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</si>
  <si>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</si>
  <si>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</si>
  <si>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</si>
  <si>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</si>
  <si>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</si>
  <si>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</si>
  <si>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</si>
  <si>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</si>
  <si>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</si>
  <si>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</si>
  <si>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</si>
  <si>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</si>
  <si>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</si>
  <si>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</si>
  <si>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</si>
  <si>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</si>
  <si>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</si>
  <si>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</si>
  <si>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</si>
  <si>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</si>
  <si>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</si>
  <si>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</si>
  <si>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</si>
  <si>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</si>
  <si>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</si>
  <si>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</si>
  <si>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</si>
  <si>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</si>
  <si>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</si>
  <si>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</si>
  <si>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</si>
  <si>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</si>
  <si>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</si>
  <si>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</si>
  <si>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</si>
  <si>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</si>
  <si>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</si>
  <si>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</si>
  <si>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</si>
  <si>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</si>
  <si>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</si>
  <si>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</si>
  <si>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</si>
  <si>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</si>
  <si>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</si>
  <si>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</si>
  <si>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</si>
  <si>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</si>
  <si>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</si>
  <si>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</si>
  <si>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</si>
  <si>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</si>
  <si>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</si>
  <si>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</si>
  <si>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</si>
  <si>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</si>
  <si>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</si>
  <si>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</si>
  <si>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</si>
  <si>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</si>
  <si>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</si>
  <si>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</si>
  <si>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</si>
  <si>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</si>
  <si>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</si>
  <si>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</si>
  <si>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</si>
  <si>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</si>
  <si>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</si>
  <si>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</si>
  <si>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</si>
  <si>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</si>
  <si>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</si>
  <si>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</si>
  <si>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</si>
  <si>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</si>
  <si>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</si>
  <si>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</si>
  <si>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</si>
  <si>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</si>
  <si>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</si>
  <si>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</si>
  <si>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</si>
  <si>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</si>
  <si>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</si>
  <si>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</si>
  <si>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</si>
  <si>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</si>
  <si>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</si>
  <si>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</si>
  <si>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</si>
  <si>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</si>
  <si>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</si>
  <si>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</si>
  <si>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</si>
  <si>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</si>
  <si>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</si>
  <si>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</si>
  <si>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</si>
  <si>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</si>
  <si>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</si>
  <si>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</si>
  <si>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</si>
  <si>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</si>
  <si>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</si>
  <si>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</si>
  <si>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</si>
  <si>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</si>
  <si>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</si>
  <si>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</si>
  <si>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</si>
  <si>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</si>
  <si>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</si>
  <si>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</si>
  <si>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</si>
  <si>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</si>
  <si>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</si>
  <si>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</si>
  <si>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</si>
  <si>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</si>
  <si>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</si>
  <si>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</si>
  <si>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</si>
  <si>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</si>
  <si>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</si>
  <si>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</si>
  <si>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</si>
  <si>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</si>
  <si>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</si>
  <si>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</si>
  <si>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</si>
  <si>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</si>
  <si>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</si>
  <si>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</si>
  <si>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</si>
  <si>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</si>
  <si>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</si>
  <si>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</si>
  <si>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</si>
  <si>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</si>
  <si>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</si>
  <si>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</si>
  <si>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</si>
  <si>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</si>
  <si>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</si>
  <si>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</si>
  <si>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</si>
  <si>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</si>
  <si>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</si>
  <si>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</si>
  <si>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</si>
  <si>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</si>
  <si>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</si>
  <si>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</si>
  <si>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</si>
  <si>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</si>
  <si>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</si>
  <si>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</si>
  <si>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</si>
  <si>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</si>
  <si>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</si>
  <si>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</si>
  <si>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</si>
  <si>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</si>
  <si>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</si>
  <si>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</si>
  <si>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</si>
  <si>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</si>
  <si>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</si>
  <si>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</si>
  <si>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</si>
  <si>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</si>
  <si>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</si>
  <si>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</si>
  <si>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</si>
  <si>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</si>
  <si>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</si>
  <si>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</si>
  <si>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</si>
  <si>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</si>
  <si>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</si>
  <si>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</si>
  <si>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</si>
  <si>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</si>
  <si>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</si>
  <si>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</si>
  <si>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</si>
  <si>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</si>
  <si>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</si>
  <si>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</si>
  <si>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</si>
  <si>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</si>
  <si>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</si>
  <si>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</si>
  <si>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</si>
  <si>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</si>
  <si>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</si>
  <si>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</si>
  <si>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</si>
  <si>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</si>
  <si>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</si>
  <si>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</si>
  <si>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</si>
  <si>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</si>
  <si>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</si>
  <si>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</si>
  <si>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</si>
  <si>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</si>
  <si>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</si>
  <si>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</si>
  <si>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</si>
  <si>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</si>
  <si>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</si>
  <si>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</si>
  <si>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</si>
  <si>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</si>
  <si>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</si>
  <si>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</si>
  <si>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</si>
  <si>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</si>
  <si>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</si>
  <si>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</si>
  <si>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</si>
  <si>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</si>
  <si>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</si>
  <si>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</si>
  <si>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</si>
  <si>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</si>
  <si>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</si>
  <si>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</si>
  <si>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</si>
  <si>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</si>
  <si>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</si>
  <si>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</si>
  <si>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</si>
  <si>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</si>
  <si>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</si>
  <si>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</si>
  <si>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</si>
  <si>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</si>
  <si>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</si>
  <si>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</si>
  <si>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</si>
  <si>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</si>
  <si>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</si>
  <si>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</si>
  <si>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</si>
  <si>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</si>
  <si>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</si>
  <si>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</si>
  <si>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</si>
  <si>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</si>
  <si>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</si>
  <si>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</si>
  <si>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</si>
  <si>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</si>
  <si>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</si>
  <si>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</si>
  <si>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</si>
  <si>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</si>
  <si>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</si>
  <si>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</si>
  <si>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</si>
  <si>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</si>
  <si>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</si>
  <si>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</si>
  <si>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</si>
  <si>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</si>
  <si>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</si>
  <si>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</si>
  <si>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</si>
  <si>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</si>
  <si>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</si>
  <si>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</si>
  <si>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</si>
  <si>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</si>
  <si>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</si>
  <si>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</si>
  <si>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</si>
  <si>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</si>
  <si>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</si>
  <si>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</si>
  <si>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</si>
  <si>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</si>
  <si>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</si>
  <si>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</si>
  <si>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</si>
  <si>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</si>
  <si>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</si>
  <si>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</si>
  <si>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</si>
  <si>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</si>
  <si>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</si>
  <si>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</si>
  <si>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</si>
  <si>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</si>
  <si>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</si>
  <si>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</si>
  <si>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</si>
  <si>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</si>
  <si>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</si>
  <si>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</si>
  <si>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</si>
  <si>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</si>
  <si>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</si>
  <si>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</si>
  <si>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</si>
  <si>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</si>
  <si>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</si>
  <si>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</si>
  <si>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</si>
  <si>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</si>
  <si>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</si>
  <si>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</si>
  <si>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</si>
  <si>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</si>
  <si>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</si>
  <si>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</si>
  <si>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</si>
  <si>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</si>
  <si>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</si>
  <si>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</si>
  <si>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</si>
  <si>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</si>
  <si>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</si>
  <si>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</si>
  <si>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</si>
  <si>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</si>
  <si>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</si>
  <si>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</si>
  <si>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</si>
  <si>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</si>
  <si>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</si>
  <si>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</si>
  <si>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</si>
  <si>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</si>
  <si>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</si>
  <si>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</si>
  <si>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</si>
  <si>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</si>
  <si>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</si>
  <si>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</si>
  <si>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</si>
  <si>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</si>
  <si>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</si>
  <si>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</si>
  <si>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</si>
  <si>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</si>
  <si>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</si>
  <si>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</si>
  <si>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</si>
  <si>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</si>
  <si>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</si>
  <si>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</si>
  <si>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</si>
  <si>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</si>
  <si>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</si>
  <si>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</si>
  <si>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</si>
  <si>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</si>
  <si>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</si>
  <si>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</si>
  <si>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</si>
  <si>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</si>
  <si>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</si>
  <si>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</si>
  <si>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</si>
  <si>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</si>
  <si>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</si>
  <si>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</si>
  <si>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</si>
  <si>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</si>
  <si>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</si>
  <si>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</si>
  <si>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</si>
  <si>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</si>
  <si>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</si>
  <si>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</si>
  <si>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</si>
  <si>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</si>
  <si>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</si>
  <si>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</si>
  <si>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</si>
  <si>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</si>
  <si>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</si>
  <si>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</si>
  <si>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</si>
  <si>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</si>
  <si>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</si>
  <si>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</si>
  <si>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</si>
  <si>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</si>
  <si>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</si>
  <si>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</si>
  <si>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</si>
  <si>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</si>
  <si>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</si>
  <si>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</si>
  <si>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</si>
  <si>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</si>
  <si>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</si>
  <si>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</si>
  <si>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</si>
  <si>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</si>
  <si>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</si>
  <si>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</si>
  <si>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</si>
  <si>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</si>
  <si>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</si>
  <si>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</si>
  <si>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</si>
  <si>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</si>
  <si>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</si>
  <si>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</si>
  <si>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</si>
  <si>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</si>
  <si>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</si>
  <si>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</si>
  <si>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</si>
  <si>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</si>
  <si>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</si>
  <si>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</si>
  <si>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</si>
  <si>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</si>
  <si>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</si>
  <si>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</si>
  <si>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</si>
  <si>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</si>
  <si>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</si>
  <si>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</si>
  <si>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</si>
  <si>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</si>
  <si>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</si>
  <si>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</si>
  <si>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</si>
  <si>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</si>
  <si>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</si>
  <si>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</si>
  <si>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</si>
  <si>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</si>
  <si>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</si>
  <si>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</si>
  <si>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</si>
  <si>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</si>
  <si>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</si>
  <si>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</si>
  <si>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</si>
  <si>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</si>
  <si>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</si>
  <si>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</si>
  <si>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</si>
  <si>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</si>
  <si>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</si>
  <si>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</si>
  <si>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</si>
  <si>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</si>
  <si>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</si>
  <si>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</si>
  <si>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</si>
  <si>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</si>
  <si>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</si>
  <si>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</si>
  <si>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</si>
  <si>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</si>
  <si>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</si>
  <si>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</si>
  <si>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</si>
  <si>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</si>
  <si>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</si>
  <si>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</si>
  <si>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</si>
  <si>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</si>
  <si>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</si>
  <si>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</si>
  <si>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</si>
  <si>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</si>
  <si>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</si>
  <si>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</si>
  <si>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</si>
  <si>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</si>
  <si>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</si>
  <si>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</si>
  <si>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</si>
  <si>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</si>
  <si>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</si>
  <si>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</si>
  <si>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</si>
  <si>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</si>
  <si>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</si>
  <si>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</si>
  <si>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</si>
  <si>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</si>
  <si>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</si>
  <si>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</si>
  <si>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</si>
  <si>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</si>
  <si>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</si>
  <si>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</si>
  <si>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</si>
  <si>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</si>
  <si>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</si>
  <si>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</si>
  <si>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</si>
  <si>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</si>
  <si>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</si>
  <si>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</si>
  <si>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</si>
  <si>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</si>
  <si>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</si>
  <si>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</si>
  <si>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</si>
  <si>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</si>
  <si>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</si>
  <si>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</si>
  <si>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</si>
  <si>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</si>
  <si>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</si>
  <si>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</si>
  <si>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</si>
  <si>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</si>
  <si>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</si>
  <si>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</si>
  <si>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</si>
  <si>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</si>
  <si>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</si>
  <si>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</si>
  <si>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</si>
  <si>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</si>
  <si>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</si>
  <si>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</si>
  <si>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</si>
  <si>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</si>
  <si>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</si>
  <si>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</si>
  <si>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</si>
  <si>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</si>
  <si>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</si>
  <si>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</si>
  <si>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</si>
  <si>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</si>
  <si>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</si>
  <si>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</si>
  <si>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</si>
  <si>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</si>
  <si>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</si>
  <si>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</si>
  <si>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</si>
  <si>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</si>
  <si>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</si>
  <si>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</si>
  <si>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</si>
  <si>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</si>
  <si>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</si>
  <si>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</si>
  <si>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</si>
  <si>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</si>
  <si>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</si>
  <si>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</si>
  <si>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</si>
  <si>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</si>
  <si>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</si>
  <si>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</si>
  <si>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</si>
  <si>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</si>
  <si>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</si>
  <si>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</si>
  <si>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</si>
  <si>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</si>
  <si>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</si>
  <si>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</si>
  <si>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</si>
  <si>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</si>
  <si>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</si>
  <si>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</si>
  <si>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</si>
  <si>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</si>
  <si>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</si>
  <si>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</si>
  <si>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</si>
  <si>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</si>
  <si>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</si>
  <si>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</si>
  <si>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</si>
  <si>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</si>
  <si>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</si>
  <si>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</si>
  <si>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</si>
  <si>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</si>
  <si>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</si>
  <si>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</si>
  <si>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</si>
  <si>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</si>
  <si>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</si>
  <si>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</si>
  <si>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</si>
  <si>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</si>
  <si>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</si>
  <si>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</si>
  <si>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</si>
  <si>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</si>
  <si>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</si>
  <si>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</si>
  <si>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</si>
  <si>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</si>
  <si>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</si>
  <si>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</si>
  <si>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</si>
  <si>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</si>
  <si>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</si>
  <si>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</si>
  <si>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</si>
  <si>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</si>
  <si>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</si>
  <si>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</si>
  <si>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</si>
  <si>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</si>
  <si>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</si>
  <si>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</si>
  <si>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</si>
  <si>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</si>
  <si>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</si>
  <si>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</si>
  <si>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</si>
  <si>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</si>
  <si>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</si>
  <si>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</si>
  <si>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</si>
  <si>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</si>
  <si>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</si>
  <si>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</si>
  <si>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</si>
  <si>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</si>
  <si>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</si>
  <si>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</si>
  <si>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</si>
  <si>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</si>
  <si>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</si>
  <si>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</si>
  <si>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</si>
  <si>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</si>
  <si>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</si>
  <si>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</si>
  <si>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</si>
  <si>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</si>
  <si>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</si>
  <si>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</si>
  <si>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</si>
  <si>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</si>
  <si>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</si>
  <si>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</si>
  <si>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</si>
  <si>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</si>
  <si>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</si>
  <si>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</si>
  <si>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</si>
  <si>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</si>
  <si>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</si>
  <si>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</si>
  <si>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</si>
  <si>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</si>
  <si>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</si>
  <si>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</si>
  <si>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</si>
  <si>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</si>
  <si>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</si>
  <si>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</si>
  <si>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</si>
  <si>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</si>
  <si>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</si>
  <si>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</si>
  <si>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</si>
  <si>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</si>
  <si>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</si>
  <si>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</si>
  <si>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</si>
  <si>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</si>
  <si>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</si>
  <si>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</si>
  <si>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</si>
  <si>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</si>
  <si>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</si>
  <si>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</si>
  <si>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</si>
  <si>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</si>
  <si>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</si>
  <si>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</si>
  <si>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</si>
  <si>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</si>
  <si>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</si>
  <si>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</si>
  <si>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</si>
  <si>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</si>
  <si>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</si>
  <si>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</si>
  <si>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</si>
  <si>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</si>
  <si>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</si>
  <si>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</si>
  <si>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</si>
  <si>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</si>
  <si>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</si>
  <si>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</si>
  <si>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</si>
  <si>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</si>
  <si>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</si>
  <si>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</si>
  <si>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</si>
  <si>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</si>
  <si>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</si>
  <si>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</si>
  <si>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</si>
  <si>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</si>
  <si>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</si>
  <si>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</si>
  <si>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</si>
  <si>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</si>
  <si>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</si>
  <si>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</si>
  <si>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</si>
  <si>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</si>
  <si>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</si>
  <si>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</si>
  <si>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</si>
  <si>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</si>
  <si>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</si>
  <si>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</si>
  <si>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</si>
  <si>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</si>
  <si>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</si>
  <si>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</si>
  <si>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</si>
  <si>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</si>
  <si>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</si>
  <si>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</si>
  <si>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</si>
  <si>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</si>
  <si>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</si>
  <si>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</si>
  <si>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</si>
  <si>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</si>
  <si>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</si>
  <si>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</si>
  <si>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</si>
  <si>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</si>
  <si>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</si>
  <si>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</si>
  <si>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</si>
  <si>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</si>
  <si>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</si>
  <si>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</si>
  <si>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</si>
  <si>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</si>
  <si>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</si>
  <si>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</si>
  <si>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</si>
  <si>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</si>
  <si>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</si>
  <si>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</si>
  <si>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</si>
  <si>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</si>
  <si>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</si>
  <si>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</si>
  <si>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</si>
  <si>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</si>
  <si>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</si>
  <si>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</si>
  <si>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</si>
  <si>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</si>
  <si>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</si>
  <si>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</si>
  <si>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</si>
  <si>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</si>
  <si>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</si>
  <si>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</si>
  <si>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</si>
  <si>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</si>
  <si>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</si>
  <si>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</si>
  <si>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</si>
  <si>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</si>
  <si>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</si>
  <si>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</si>
  <si>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</si>
  <si>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</si>
  <si>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</si>
  <si>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</si>
  <si>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</si>
  <si>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</si>
  <si>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</si>
  <si>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</si>
  <si>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</si>
  <si>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</si>
  <si>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</si>
  <si>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</si>
  <si>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</si>
  <si>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</si>
  <si>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</si>
  <si>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</si>
  <si>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</si>
  <si>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</si>
  <si>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</si>
  <si>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</si>
  <si>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</si>
  <si>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</si>
  <si>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</si>
  <si>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</si>
  <si>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</si>
  <si>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</si>
  <si>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</si>
  <si>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</si>
  <si>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</si>
  <si>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</si>
  <si>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</si>
  <si>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</si>
  <si>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</si>
  <si>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</si>
  <si>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</si>
  <si>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</si>
  <si>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</si>
  <si>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</si>
  <si>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</si>
  <si>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</si>
  <si>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</si>
  <si>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</si>
  <si>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</si>
  <si>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</si>
  <si>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</si>
  <si>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</si>
  <si>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</si>
  <si>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</si>
  <si>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</si>
  <si>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</si>
  <si>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</si>
  <si>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</si>
  <si>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</si>
  <si>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</si>
  <si>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</si>
  <si>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</si>
  <si>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</si>
  <si>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</si>
  <si>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</si>
  <si>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</si>
  <si>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</si>
  <si>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</si>
  <si>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</si>
  <si>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</si>
  <si>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</si>
  <si>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</si>
  <si>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</si>
  <si>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</si>
  <si>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</si>
  <si>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</si>
  <si>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</si>
  <si>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</si>
  <si>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</si>
  <si>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</si>
  <si>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</si>
  <si>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</si>
  <si>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</si>
  <si>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</si>
  <si>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</si>
  <si>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</si>
  <si>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</si>
  <si>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</si>
  <si>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</si>
  <si>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</si>
  <si>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</si>
  <si>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</si>
  <si>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</si>
  <si>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</si>
  <si>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</si>
  <si>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</si>
  <si>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</si>
  <si>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</si>
  <si>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</si>
  <si>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</si>
  <si>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</si>
  <si>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</si>
  <si>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</si>
  <si>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</si>
  <si>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</si>
  <si>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</si>
  <si>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</si>
  <si>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</si>
  <si>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</si>
  <si>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</si>
  <si>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</si>
  <si>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</si>
  <si>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</si>
  <si>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</si>
  <si>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</si>
  <si>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</si>
  <si>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</si>
  <si>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</si>
  <si>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</si>
  <si>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</si>
  <si>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</si>
  <si>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</si>
  <si>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</si>
  <si>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</si>
  <si>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</si>
  <si>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</si>
  <si>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</si>
  <si>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</si>
  <si>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</si>
  <si>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</si>
  <si>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</si>
  <si>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</si>
  <si>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</si>
  <si>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</si>
  <si>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</si>
  <si>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</si>
  <si>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</si>
  <si>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</si>
  <si>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</si>
  <si>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</si>
  <si>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</si>
  <si>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</si>
  <si>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</si>
  <si>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</si>
  <si>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</si>
  <si>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</si>
  <si>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</si>
  <si>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</si>
  <si>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</si>
  <si>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</si>
  <si>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</si>
  <si>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</si>
  <si>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</si>
  <si>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</si>
  <si>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</si>
  <si>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</si>
  <si>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</si>
  <si>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</si>
  <si>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</si>
  <si>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</si>
  <si>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</si>
  <si>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</si>
  <si>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</si>
  <si>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</si>
  <si>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</si>
  <si>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</si>
  <si>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</si>
  <si>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</si>
  <si>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</si>
  <si>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</si>
  <si>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</si>
  <si>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</si>
  <si>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</si>
  <si>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</si>
  <si>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</si>
  <si>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</si>
  <si>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</si>
  <si>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</si>
  <si>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</si>
  <si>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</si>
  <si>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</si>
  <si>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</si>
  <si>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</si>
  <si>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</si>
  <si>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</si>
  <si>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</si>
  <si>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</si>
  <si>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</si>
  <si>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</si>
  <si>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</si>
  <si>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</si>
  <si>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</si>
  <si>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</si>
  <si>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</si>
  <si>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</si>
  <si>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</si>
  <si>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</si>
  <si>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</si>
  <si>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</si>
  <si>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</si>
  <si>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</si>
  <si>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</si>
  <si>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</si>
  <si>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</si>
  <si>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</si>
  <si>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</si>
  <si>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</si>
  <si>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</si>
  <si>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</si>
  <si>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</si>
  <si>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</si>
  <si>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</si>
  <si>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</si>
  <si>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</si>
  <si>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</si>
  <si>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</si>
  <si>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</si>
  <si>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</si>
  <si>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</si>
  <si>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</si>
  <si>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</si>
  <si>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</si>
  <si>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</si>
  <si>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</si>
  <si>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</si>
  <si>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</si>
  <si>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</si>
  <si>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</si>
  <si>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</si>
  <si>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</si>
  <si>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</si>
  <si>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</si>
  <si>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</si>
  <si>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</si>
  <si>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</si>
  <si>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</si>
  <si>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</si>
  <si>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</si>
  <si>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</si>
  <si>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</si>
  <si>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</si>
  <si>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</si>
  <si>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</si>
  <si>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</si>
  <si>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</si>
  <si>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</si>
  <si>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</si>
  <si>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</si>
  <si>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</si>
  <si>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</si>
  <si>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</si>
  <si>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</si>
  <si>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</si>
  <si>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</si>
  <si>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</si>
  <si>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</si>
  <si>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</si>
  <si>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</si>
  <si>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</si>
  <si>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</si>
  <si>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</si>
  <si>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</si>
  <si>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</si>
  <si>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</si>
  <si>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</si>
  <si>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</si>
  <si>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</si>
  <si>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</si>
  <si>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</si>
  <si>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</si>
  <si>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</si>
  <si>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</si>
  <si>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</si>
  <si>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</si>
  <si>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</si>
  <si>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</si>
  <si>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</si>
  <si>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</si>
  <si>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</si>
  <si>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</si>
  <si>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</si>
  <si>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</si>
  <si>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</si>
  <si>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</si>
  <si>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</si>
  <si>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</si>
  <si>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</si>
  <si>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</si>
  <si>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</si>
  <si>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</si>
  <si>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</si>
  <si>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</si>
  <si>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</si>
  <si>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</si>
  <si>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</si>
  <si>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</si>
  <si>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</si>
  <si>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</si>
  <si>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</si>
  <si>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</si>
  <si>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</si>
  <si>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</si>
  <si>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</si>
  <si>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</si>
  <si>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</si>
  <si>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</si>
  <si>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</si>
  <si>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</si>
  <si>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</si>
  <si>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</si>
  <si>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</si>
  <si>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</si>
  <si>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</si>
  <si>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</si>
  <si>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</si>
  <si>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</si>
  <si>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</si>
  <si>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</si>
  <si>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</si>
  <si>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</si>
  <si>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</si>
  <si>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</si>
  <si>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</si>
  <si>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</si>
  <si>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</si>
  <si>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</si>
  <si>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</si>
  <si>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</si>
  <si>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</si>
  <si>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</si>
  <si>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</si>
  <si>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</si>
  <si>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</si>
  <si>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</si>
  <si>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</si>
  <si>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</si>
  <si>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</si>
  <si>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</si>
  <si>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</si>
  <si>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</si>
  <si>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</si>
  <si>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</si>
  <si>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</si>
  <si>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</si>
  <si>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</si>
  <si>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</si>
  <si>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</si>
  <si>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</si>
  <si>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</si>
  <si>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</si>
  <si>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</si>
  <si>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</si>
  <si>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</si>
  <si>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</si>
  <si>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</si>
  <si>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</si>
  <si>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</si>
  <si>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</si>
  <si>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</si>
  <si>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</si>
  <si>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</si>
  <si>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</si>
  <si>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</si>
  <si>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</si>
  <si>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</si>
  <si>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</si>
  <si>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</si>
  <si>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</si>
  <si>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</si>
  <si>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</si>
  <si>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</si>
  <si>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</si>
  <si>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</si>
  <si>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</si>
  <si>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</si>
  <si>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</si>
  <si>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</si>
  <si>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</si>
  <si>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</si>
  <si>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</si>
  <si>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</si>
  <si>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</si>
  <si>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</si>
  <si>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</si>
  <si>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</si>
  <si>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</si>
  <si>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</si>
  <si>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</si>
  <si>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</si>
  <si>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</si>
  <si>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</si>
  <si>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</si>
  <si>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</si>
  <si>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</si>
  <si>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</si>
  <si>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</si>
  <si>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</si>
  <si>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</si>
  <si>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</si>
  <si>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</si>
  <si>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</si>
  <si>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</si>
  <si>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</si>
  <si>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</si>
  <si>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</si>
  <si>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</si>
  <si>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</si>
  <si>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</si>
  <si>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</si>
  <si>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</si>
  <si>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</si>
  <si>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</si>
  <si>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</si>
  <si>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</si>
  <si>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</si>
  <si>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</si>
  <si>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</si>
  <si>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</si>
  <si>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</si>
  <si>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</si>
  <si>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</si>
  <si>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</si>
  <si>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</si>
  <si>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</si>
  <si>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</si>
  <si>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</si>
  <si>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</si>
  <si>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</si>
  <si>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</si>
  <si>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</si>
  <si>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</si>
  <si>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</si>
  <si>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</si>
  <si>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</si>
  <si>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</si>
  <si>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</si>
  <si>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</si>
  <si>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</si>
  <si>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</si>
  <si>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</si>
  <si>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</si>
  <si>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</si>
  <si>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</si>
  <si>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</si>
  <si>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</si>
  <si>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</si>
  <si>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</si>
  <si>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</si>
  <si>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</si>
  <si>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</si>
  <si>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</si>
  <si>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</si>
  <si>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</si>
  <si>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</si>
  <si>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</si>
  <si>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</si>
  <si>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</si>
  <si>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</si>
  <si>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</si>
  <si>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</si>
  <si>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</si>
  <si>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</si>
  <si>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</si>
  <si>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</si>
  <si>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</si>
  <si>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</si>
  <si>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</si>
  <si>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</si>
  <si>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</si>
  <si>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</si>
  <si>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</si>
  <si>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</si>
  <si>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</si>
  <si>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</si>
  <si>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</si>
  <si>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</si>
  <si>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</si>
  <si>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</si>
  <si>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</si>
  <si>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</si>
  <si>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</si>
  <si>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</si>
  <si>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</si>
  <si>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</si>
  <si>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</si>
  <si>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</si>
  <si>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</si>
  <si>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</si>
  <si>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</si>
  <si>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</si>
  <si>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</si>
  <si>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</si>
  <si>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</si>
  <si>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</si>
  <si>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</si>
  <si>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</si>
  <si>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</si>
  <si>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</si>
  <si>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</si>
  <si>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</si>
  <si>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</si>
  <si>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</si>
  <si>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</si>
  <si>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</si>
  <si>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</si>
  <si>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</si>
  <si>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</si>
  <si>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</si>
  <si>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</si>
  <si>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</si>
  <si>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</si>
  <si>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</si>
  <si>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</si>
  <si>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</si>
  <si>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</si>
  <si>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</si>
  <si>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</si>
  <si>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</si>
  <si>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</si>
  <si>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</si>
  <si>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</si>
  <si>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</si>
  <si>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</si>
  <si>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</si>
  <si>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</si>
  <si>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</si>
  <si>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</si>
  <si>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</si>
  <si>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</si>
  <si>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</si>
  <si>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</si>
  <si>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</si>
  <si>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</si>
  <si>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</si>
  <si>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</si>
  <si>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</si>
  <si>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</si>
  <si>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</si>
  <si>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</si>
  <si>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</si>
  <si>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</si>
  <si>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</si>
  <si>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</si>
  <si>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</si>
  <si>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</si>
  <si>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</si>
  <si>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</si>
  <si>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</si>
  <si>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</si>
  <si>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</si>
  <si>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</si>
  <si>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</si>
  <si>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</si>
  <si>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</si>
  <si>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</si>
  <si>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</si>
  <si>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</si>
  <si>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</si>
  <si>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</si>
  <si>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</si>
  <si>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</si>
  <si>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</si>
  <si>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</si>
  <si>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</si>
  <si>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</si>
  <si>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</si>
  <si>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</si>
  <si>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</si>
  <si>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</si>
  <si>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</si>
  <si>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</si>
  <si>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</si>
  <si>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</si>
  <si>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</si>
  <si>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</si>
  <si>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</si>
  <si>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</si>
  <si>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</si>
  <si>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</si>
  <si>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</si>
  <si>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</si>
  <si>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</si>
  <si>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</si>
  <si>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</si>
  <si>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</si>
  <si>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</si>
  <si>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</si>
  <si>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</si>
  <si>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</si>
  <si>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</si>
  <si>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</si>
  <si>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</si>
  <si>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</si>
  <si>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</si>
  <si>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</si>
  <si>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</si>
  <si>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</si>
  <si>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</si>
  <si>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</si>
  <si>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</si>
  <si>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</si>
  <si>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</si>
  <si>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</si>
  <si>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</si>
  <si>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</si>
  <si>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</si>
  <si>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</si>
  <si>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</si>
  <si>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</si>
  <si>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</si>
  <si>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</si>
  <si>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</si>
  <si>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</si>
  <si>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</si>
  <si>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</si>
  <si>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</si>
  <si>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</si>
  <si>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</si>
  <si>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</si>
  <si>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</si>
  <si>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</si>
  <si>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</si>
  <si>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</si>
  <si>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</si>
  <si>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</si>
  <si>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</si>
  <si>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</si>
  <si>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</si>
  <si>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</si>
  <si>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</si>
  <si>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</si>
  <si>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</si>
  <si>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</si>
  <si>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</si>
  <si>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</si>
  <si>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</si>
  <si>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</si>
  <si>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</si>
  <si>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</si>
  <si>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</si>
  <si>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</si>
  <si>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</si>
  <si>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</si>
  <si>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</si>
  <si>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</si>
  <si>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</si>
  <si>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</si>
  <si>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</si>
  <si>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</si>
  <si>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</si>
  <si>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</si>
  <si>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</si>
  <si>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</si>
  <si>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</si>
  <si>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</si>
  <si>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</si>
  <si>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</si>
  <si>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</si>
  <si>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</si>
  <si>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</si>
  <si>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</si>
  <si>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</si>
  <si>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</si>
  <si>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</si>
  <si>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</si>
  <si>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</si>
  <si>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</si>
  <si>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</si>
  <si>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</si>
  <si>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</si>
  <si>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</si>
  <si>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</si>
  <si>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</si>
  <si>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</si>
  <si>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</si>
  <si>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</si>
  <si>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</si>
  <si>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</si>
  <si>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</si>
  <si>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</si>
  <si>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</si>
  <si>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</si>
  <si>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</si>
  <si>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</si>
  <si>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</si>
  <si>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</si>
  <si>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</si>
  <si>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</si>
  <si>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</si>
  <si>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</si>
  <si>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</si>
  <si>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</si>
  <si>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</si>
  <si>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</si>
  <si>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</si>
  <si>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</si>
  <si>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</si>
  <si>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</si>
  <si>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</si>
  <si>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</si>
  <si>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</si>
  <si>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</si>
  <si>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</si>
  <si>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</si>
  <si>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</si>
  <si>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</si>
  <si>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</si>
  <si>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</si>
  <si>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</si>
  <si>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</si>
  <si>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</si>
  <si>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</si>
  <si>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</si>
  <si>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</si>
  <si>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</si>
  <si>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</si>
  <si>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</si>
  <si>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</si>
  <si>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</si>
  <si>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</si>
  <si>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</si>
  <si>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</si>
  <si>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</si>
  <si>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</si>
  <si>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</si>
  <si>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</si>
  <si>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</si>
  <si>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</si>
  <si>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</si>
  <si>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</si>
  <si>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</si>
  <si>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</si>
  <si>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</si>
  <si>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</si>
  <si>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</si>
  <si>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</si>
  <si>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</si>
  <si>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</si>
  <si>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</si>
  <si>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</si>
  <si>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</si>
  <si>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</si>
  <si>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</si>
  <si>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</si>
  <si>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</si>
  <si>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</si>
  <si>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</si>
  <si>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</si>
  <si>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</si>
  <si>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</si>
  <si>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</si>
  <si>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</si>
  <si>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</si>
  <si>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</si>
  <si>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</si>
  <si>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</si>
  <si>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</si>
  <si>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</si>
  <si>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</si>
  <si>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</si>
  <si>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</si>
  <si>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</si>
  <si>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</si>
  <si>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</si>
  <si>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</si>
  <si>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</si>
  <si>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</si>
  <si>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</si>
  <si>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</si>
  <si>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</si>
  <si>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</si>
  <si>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</si>
  <si>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</si>
  <si>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</si>
  <si>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</si>
  <si>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</si>
  <si>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</si>
  <si>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</si>
  <si>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</si>
  <si>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</si>
  <si>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</si>
  <si>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</si>
  <si>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</si>
  <si>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</si>
  <si>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</si>
  <si>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</si>
  <si>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</si>
  <si>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</si>
  <si>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</si>
  <si>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</si>
  <si>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</si>
  <si>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</si>
  <si>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</si>
  <si>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</si>
  <si>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</si>
  <si>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</si>
  <si>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</si>
  <si>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</si>
  <si>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</si>
  <si>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</si>
  <si>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</si>
  <si>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</si>
  <si>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</si>
  <si>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</si>
  <si>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</si>
  <si>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</si>
  <si>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</si>
  <si>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</si>
  <si>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</si>
  <si>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</si>
  <si>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</si>
  <si>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</si>
  <si>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</si>
  <si>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</si>
  <si>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</si>
  <si>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</si>
  <si>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</si>
  <si>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</si>
  <si>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</si>
  <si>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</si>
  <si>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</si>
  <si>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</si>
  <si>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</si>
  <si>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</si>
  <si>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</si>
  <si>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</si>
  <si>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</si>
  <si>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</si>
  <si>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</si>
  <si>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</si>
  <si>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</si>
  <si>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</si>
  <si>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</si>
  <si>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</si>
  <si>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</si>
  <si>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</si>
  <si>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</si>
  <si>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</si>
  <si>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</si>
  <si>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</si>
  <si>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</si>
  <si>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</si>
  <si>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</si>
  <si>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</si>
  <si>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</si>
  <si>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</si>
  <si>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</si>
  <si>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</si>
  <si>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</si>
  <si>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</si>
  <si>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</si>
  <si>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</si>
  <si>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</si>
  <si>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</si>
  <si>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</si>
  <si>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</si>
  <si>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</si>
  <si>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</si>
  <si>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</si>
  <si>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</si>
  <si>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</si>
  <si>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</si>
  <si>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</si>
  <si>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</si>
  <si>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</si>
  <si>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</si>
  <si>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</si>
  <si>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</si>
  <si>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</si>
  <si>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</si>
  <si>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</si>
  <si>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</si>
  <si>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</si>
  <si>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</si>
  <si>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</si>
  <si>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</si>
  <si>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</si>
  <si>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</si>
  <si>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</si>
  <si>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</si>
  <si>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</si>
  <si>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</si>
  <si>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</si>
  <si>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</si>
  <si>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</si>
  <si>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</si>
  <si>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</si>
  <si>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</si>
  <si>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</si>
  <si>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</si>
  <si>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</si>
  <si>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</si>
  <si>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</si>
  <si>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</si>
  <si>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</si>
  <si>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</si>
  <si>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</si>
  <si>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</si>
  <si>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</si>
  <si>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</si>
  <si>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</si>
  <si>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</si>
  <si>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</si>
  <si>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</si>
  <si>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</si>
  <si>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</si>
  <si>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</si>
  <si>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</si>
  <si>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</si>
  <si>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</si>
  <si>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</si>
  <si>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</si>
  <si>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</si>
  <si>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</si>
  <si>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</si>
  <si>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</si>
  <si>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</si>
  <si>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</si>
  <si>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</si>
  <si>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</si>
  <si>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</si>
  <si>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</si>
  <si>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</si>
  <si>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</si>
  <si>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</si>
  <si>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</si>
  <si>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</si>
  <si>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</si>
  <si>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</si>
  <si>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</si>
  <si>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</si>
  <si>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</si>
  <si>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</si>
  <si>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</si>
  <si>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</si>
  <si>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</si>
  <si>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</si>
  <si>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</si>
  <si>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</si>
  <si>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</si>
  <si>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</si>
  <si>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</si>
  <si>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</si>
  <si>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</si>
  <si>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</si>
  <si>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</si>
  <si>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</si>
  <si>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</si>
  <si>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</si>
  <si>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</si>
  <si>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</si>
  <si>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</si>
  <si>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</si>
  <si>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</si>
  <si>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</si>
  <si>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</si>
  <si>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</si>
  <si>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</si>
  <si>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</si>
  <si>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</si>
  <si>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</si>
  <si>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</si>
  <si>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</si>
  <si>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</si>
  <si>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</si>
  <si>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</si>
  <si>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</si>
  <si>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</si>
  <si>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</si>
  <si>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</si>
  <si>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</si>
  <si>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</si>
  <si>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</si>
  <si>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</si>
  <si>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</si>
  <si>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</si>
  <si>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</si>
  <si>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</si>
  <si>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</si>
  <si>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</si>
  <si>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</si>
  <si>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</si>
  <si>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</si>
  <si>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</si>
  <si>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</si>
  <si>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</si>
  <si>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</si>
  <si>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</si>
  <si>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</si>
  <si>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</si>
  <si>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</si>
  <si>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</si>
  <si>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</si>
  <si>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</si>
  <si>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</si>
  <si>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</si>
  <si>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</si>
  <si>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</si>
  <si>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</si>
  <si>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</si>
  <si>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</si>
  <si>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</si>
  <si>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</si>
  <si>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</si>
  <si>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</si>
  <si>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</si>
  <si>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</si>
  <si>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</si>
  <si>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</si>
  <si>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</si>
  <si>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</si>
  <si>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</si>
  <si>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</si>
  <si>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</si>
  <si>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</si>
  <si>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</si>
  <si>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</si>
  <si>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</si>
  <si>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</si>
  <si>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</si>
  <si>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</si>
  <si>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</si>
  <si>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</si>
  <si>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</si>
  <si>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</si>
  <si>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</si>
  <si>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</si>
  <si>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</si>
  <si>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</si>
  <si>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</si>
  <si>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</si>
  <si>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</si>
  <si>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</si>
  <si>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</si>
  <si>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</si>
  <si>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</si>
  <si>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</si>
  <si>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</si>
  <si>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</si>
  <si>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</si>
  <si>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</si>
  <si>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</si>
  <si>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</si>
  <si>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</si>
  <si>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</si>
  <si>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</si>
  <si>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</si>
  <si>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</si>
  <si>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</si>
  <si>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</si>
  <si>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</si>
  <si>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</si>
  <si>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</si>
  <si>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</si>
  <si>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</si>
  <si>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</si>
  <si>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</si>
  <si>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</si>
  <si>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</si>
  <si>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</si>
  <si>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</si>
  <si>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</si>
  <si>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</si>
  <si>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</si>
  <si>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</si>
  <si>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</si>
  <si>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</si>
  <si>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</si>
  <si>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</si>
  <si>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</si>
  <si>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</si>
  <si>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</si>
  <si>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</si>
  <si>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</si>
  <si>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</si>
  <si>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</si>
  <si>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</si>
  <si>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</si>
  <si>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</si>
  <si>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</si>
  <si>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</si>
  <si>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</si>
  <si>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</si>
  <si>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</si>
  <si>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</si>
  <si>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</si>
  <si>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</si>
  <si>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</si>
  <si>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</si>
  <si>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</si>
  <si>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</si>
  <si>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</si>
  <si>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</si>
  <si>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</si>
  <si>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</si>
  <si>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</si>
  <si>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</si>
  <si>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</si>
  <si>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</si>
  <si>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</si>
  <si>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</si>
  <si>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</si>
  <si>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</si>
  <si>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</si>
  <si>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</si>
  <si>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</si>
  <si>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</si>
  <si>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</si>
  <si>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</si>
  <si>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</si>
  <si>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</si>
  <si>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</si>
  <si>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</si>
  <si>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</si>
  <si>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</si>
  <si>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</si>
  <si>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</si>
  <si>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</si>
  <si>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</si>
  <si>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</si>
  <si>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</si>
  <si>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</si>
  <si>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</si>
  <si>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</si>
  <si>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</si>
  <si>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</si>
  <si>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</si>
  <si>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</si>
  <si>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</si>
  <si>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</si>
  <si>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</si>
  <si>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</si>
  <si>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</si>
  <si>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</si>
  <si>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</si>
  <si>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</si>
  <si>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</si>
  <si>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</si>
  <si>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</si>
  <si>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</si>
  <si>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</si>
  <si>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</si>
  <si>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</si>
  <si>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</si>
  <si>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</si>
  <si>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</si>
  <si>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</si>
  <si>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</si>
  <si>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</si>
  <si>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</si>
  <si>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</si>
  <si>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</si>
  <si>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</si>
  <si>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</si>
  <si>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</si>
  <si>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</si>
  <si>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</si>
  <si>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</si>
  <si>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</si>
  <si>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</si>
  <si>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</si>
  <si>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</si>
  <si>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</si>
  <si>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</si>
  <si>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</si>
  <si>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</si>
  <si>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</si>
  <si>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</si>
  <si>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</si>
  <si>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</si>
  <si>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</si>
  <si>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</si>
  <si>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</si>
  <si>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</si>
  <si>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</si>
  <si>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</si>
  <si>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</si>
  <si>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</si>
  <si>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</si>
  <si>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</si>
  <si>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</si>
  <si>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</si>
  <si>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</si>
  <si>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</si>
  <si>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</si>
  <si>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</si>
  <si>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</si>
  <si>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</si>
  <si>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</si>
  <si>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</si>
  <si>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</si>
  <si>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</si>
  <si>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</si>
  <si>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</si>
  <si>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</si>
  <si>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</si>
  <si>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</si>
  <si>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</si>
  <si>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</si>
  <si>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</si>
  <si>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</si>
  <si>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</si>
  <si>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</si>
  <si>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</si>
  <si>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</si>
  <si>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</si>
  <si>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</si>
  <si>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</si>
  <si>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</si>
  <si>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</si>
  <si>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</si>
  <si>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</si>
  <si>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</si>
  <si>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</si>
  <si>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</si>
  <si>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</si>
  <si>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</si>
  <si>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</si>
  <si>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</si>
  <si>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</si>
  <si>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</si>
  <si>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</si>
  <si>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</si>
  <si>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</si>
  <si>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</si>
  <si>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</si>
  <si>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</si>
  <si>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</si>
  <si>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</si>
  <si>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</si>
  <si>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</si>
  <si>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</si>
  <si>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</si>
  <si>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</si>
  <si>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</si>
  <si>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</si>
  <si>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</si>
  <si>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</si>
  <si>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</si>
  <si>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</si>
  <si>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</si>
  <si>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</si>
  <si>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</si>
  <si>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</si>
  <si>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</si>
  <si>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</si>
  <si>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</si>
  <si>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</si>
  <si>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</si>
  <si>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</si>
  <si>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</si>
  <si>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</si>
  <si>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</si>
  <si>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</si>
  <si>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</si>
  <si>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</si>
  <si>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</si>
  <si>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</si>
  <si>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</si>
  <si>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</si>
  <si>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</si>
  <si>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</si>
  <si>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</si>
  <si>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</si>
  <si>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</si>
  <si>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</si>
  <si>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</si>
  <si>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</si>
  <si>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</si>
  <si>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</si>
  <si>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</si>
  <si>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</si>
  <si>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</si>
  <si>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</si>
  <si>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</si>
  <si>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</si>
  <si>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</si>
  <si>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</si>
  <si>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</si>
  <si>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</si>
  <si>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</si>
  <si>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</si>
  <si>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</si>
  <si>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</si>
  <si>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</si>
  <si>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</si>
  <si>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</si>
  <si>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</si>
  <si>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</si>
  <si>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</si>
  <si>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</si>
  <si>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</si>
  <si>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</si>
  <si>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</si>
  <si>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</si>
  <si>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</si>
  <si>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</si>
  <si>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</si>
  <si>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</si>
  <si>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</si>
  <si>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</si>
  <si>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</si>
  <si>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</si>
  <si>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</si>
  <si>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</si>
  <si>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</si>
  <si>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</si>
  <si>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</si>
  <si>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</si>
  <si>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</si>
  <si>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</si>
  <si>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</si>
  <si>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</si>
  <si>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</si>
  <si>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</si>
  <si>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</si>
  <si>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</si>
  <si>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</si>
  <si>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</si>
  <si>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</si>
  <si>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</si>
  <si>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</si>
  <si>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</si>
  <si>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</si>
  <si>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</si>
  <si>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</si>
  <si>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</si>
  <si>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</si>
  <si>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</si>
  <si>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</si>
  <si>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</si>
  <si>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</si>
  <si>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</si>
  <si>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</si>
  <si>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</si>
  <si>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</si>
  <si>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</si>
  <si>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</si>
  <si>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</si>
  <si>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</si>
  <si>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</si>
  <si>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</si>
  <si>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</si>
  <si>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</si>
  <si>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</si>
  <si>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</si>
  <si>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</si>
  <si>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</si>
  <si>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</si>
  <si>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</si>
  <si>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</si>
  <si>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</si>
  <si>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</si>
  <si>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</si>
  <si>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</si>
  <si>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</si>
  <si>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</si>
  <si>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</si>
  <si>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</si>
  <si>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</si>
  <si>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</si>
  <si>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</si>
  <si>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</si>
  <si>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</si>
  <si>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</si>
  <si>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</si>
  <si>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</si>
  <si>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</si>
  <si>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</si>
  <si>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</si>
  <si>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</si>
  <si>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</si>
  <si>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</si>
  <si>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</si>
  <si>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</si>
  <si>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</si>
  <si>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</si>
  <si>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</si>
  <si>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</si>
  <si>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</si>
  <si>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</si>
  <si>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</si>
  <si>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</si>
  <si>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</si>
  <si>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</si>
  <si>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</si>
  <si>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</si>
  <si>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</si>
  <si>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</si>
  <si>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</si>
  <si>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</si>
  <si>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</si>
  <si>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</si>
  <si>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</si>
  <si>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</si>
  <si>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</si>
  <si>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</si>
  <si>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</si>
  <si>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</si>
  <si>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</si>
  <si>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</si>
  <si>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</si>
  <si>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</si>
  <si>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</si>
  <si>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</si>
  <si>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</si>
  <si>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</si>
  <si>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</si>
  <si>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</si>
  <si>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</si>
  <si>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</si>
  <si>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</si>
  <si>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</si>
  <si>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</si>
  <si>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</si>
  <si>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</si>
  <si>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</si>
  <si>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</si>
  <si>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</si>
  <si>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</si>
  <si>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</si>
  <si>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</si>
  <si>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</si>
  <si>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</si>
  <si>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</si>
  <si>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</si>
  <si>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</si>
  <si>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</si>
  <si>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</si>
  <si>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</si>
  <si>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</si>
  <si>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</si>
  <si>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</si>
  <si>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</si>
  <si>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</si>
  <si>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</si>
  <si>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</si>
  <si>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</si>
  <si>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</si>
  <si>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</si>
  <si>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</si>
  <si>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</si>
  <si>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</si>
  <si>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</si>
  <si>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</si>
  <si>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</si>
  <si>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</si>
  <si>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</si>
  <si>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</si>
  <si>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</si>
  <si>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</si>
  <si>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</si>
  <si>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</si>
  <si>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</si>
  <si>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</si>
  <si>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</si>
  <si>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</si>
  <si>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</si>
  <si>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</si>
  <si>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</si>
  <si>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</si>
  <si>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</si>
  <si>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</si>
  <si>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</si>
  <si>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</si>
  <si>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</si>
  <si>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</si>
  <si>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</si>
  <si>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</si>
  <si>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</si>
  <si>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</si>
  <si>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</si>
  <si>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</si>
  <si>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</si>
  <si>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</si>
  <si>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</si>
  <si>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</si>
  <si>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</si>
  <si>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</si>
  <si>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</si>
  <si>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</si>
  <si>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</si>
  <si>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</si>
  <si>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</si>
  <si>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</si>
  <si>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</si>
  <si>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</si>
  <si>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</si>
  <si>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</si>
  <si>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</si>
  <si>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</si>
  <si>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</si>
  <si>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</si>
  <si>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</si>
  <si>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</si>
  <si>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</si>
  <si>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</si>
  <si>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</si>
  <si>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</si>
  <si>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</si>
  <si>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</si>
  <si>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</si>
  <si>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</si>
  <si>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</si>
  <si>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</si>
  <si>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</si>
  <si>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</si>
  <si>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</si>
  <si>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</si>
  <si>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</si>
  <si>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</si>
  <si>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</si>
  <si>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</si>
  <si>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</si>
  <si>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</si>
  <si>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</si>
  <si>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</si>
  <si>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</si>
  <si>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</si>
  <si>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</si>
  <si>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</si>
  <si>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</si>
  <si>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</si>
  <si>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</si>
  <si>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</si>
  <si>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</si>
  <si>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</si>
  <si>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</si>
  <si>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</si>
  <si>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</si>
  <si>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</si>
  <si>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</si>
  <si>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</si>
  <si>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</si>
  <si>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</si>
  <si>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</si>
  <si>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</si>
  <si>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</si>
  <si>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</si>
  <si>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</si>
  <si>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</si>
  <si>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</si>
  <si>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</si>
  <si>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</si>
  <si>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</si>
  <si>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</si>
  <si>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</si>
  <si>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</si>
  <si>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</si>
  <si>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</si>
  <si>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</si>
  <si>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</si>
  <si>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</si>
  <si>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</si>
  <si>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</si>
  <si>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</si>
  <si>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</si>
  <si>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</si>
  <si>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</si>
  <si>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</si>
  <si>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</si>
  <si>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</si>
  <si>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</si>
  <si>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</si>
  <si>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</si>
  <si>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</si>
  <si>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</si>
  <si>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</si>
  <si>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</si>
  <si>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</si>
  <si>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</si>
  <si>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</si>
  <si>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</si>
  <si>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</si>
  <si>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</si>
  <si>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</si>
  <si>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</si>
  <si>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</si>
  <si>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</si>
  <si>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</si>
  <si>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</si>
  <si>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</si>
  <si>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</si>
  <si>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</si>
  <si>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</si>
  <si>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</si>
  <si>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</si>
  <si>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</si>
  <si>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</si>
  <si>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</si>
  <si>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</si>
  <si>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</si>
  <si>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</si>
  <si>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</si>
  <si>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</si>
  <si>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</si>
  <si>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</si>
  <si>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</si>
  <si>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</si>
  <si>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</si>
  <si>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</si>
  <si>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</si>
  <si>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</si>
  <si>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</si>
  <si>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</si>
  <si>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</si>
  <si>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</si>
  <si>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</si>
  <si>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</si>
  <si>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</si>
  <si>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</si>
  <si>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</si>
  <si>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</si>
  <si>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</si>
  <si>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</si>
  <si>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</si>
  <si>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</si>
  <si>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</si>
  <si>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</si>
  <si>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</si>
  <si>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</si>
  <si>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</si>
  <si>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</si>
  <si>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</si>
  <si>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</si>
  <si>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</si>
  <si>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</si>
  <si>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</si>
  <si>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</si>
  <si>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</si>
  <si>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</si>
  <si>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</si>
  <si>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</si>
  <si>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</si>
  <si>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</si>
  <si>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</si>
  <si>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</si>
  <si>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</si>
  <si>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</si>
  <si>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</si>
  <si>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</si>
  <si>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</si>
  <si>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</si>
  <si>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</si>
  <si>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</si>
  <si>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</si>
  <si>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</si>
  <si>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</si>
  <si>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</si>
  <si>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</si>
  <si>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</si>
  <si>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</si>
  <si>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</si>
  <si>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</si>
  <si>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</si>
  <si>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</si>
  <si>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</si>
  <si>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</si>
  <si>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</si>
  <si>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</si>
  <si>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</si>
  <si>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</si>
  <si>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</si>
  <si>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</si>
  <si>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</si>
  <si>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</si>
  <si>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</si>
  <si>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</si>
  <si>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</si>
  <si>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</si>
  <si>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</si>
  <si>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</si>
  <si>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</si>
  <si>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</si>
  <si>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</si>
  <si>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</si>
  <si>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</si>
  <si>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</si>
  <si>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</si>
  <si>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</si>
  <si>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</si>
  <si>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</si>
  <si>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</si>
  <si>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</si>
  <si>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</si>
  <si>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</si>
  <si>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</si>
  <si>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</si>
  <si>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</si>
  <si>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</si>
  <si>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</si>
  <si>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</si>
  <si>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</si>
  <si>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</si>
  <si>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</si>
  <si>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</si>
  <si>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</si>
  <si>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</si>
  <si>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</si>
  <si>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</si>
  <si>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</si>
  <si>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</si>
  <si>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</si>
  <si>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</si>
  <si>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</si>
  <si>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</si>
  <si>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</si>
  <si>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</si>
  <si>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</si>
  <si>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</si>
  <si>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</si>
  <si>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</si>
  <si>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</si>
  <si>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</si>
  <si>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</si>
  <si>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</si>
  <si>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</si>
  <si>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</si>
  <si>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</si>
  <si>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</si>
  <si>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</si>
  <si>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</si>
  <si>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</si>
  <si>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</si>
  <si>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</si>
  <si>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</si>
  <si>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</si>
  <si>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</si>
  <si>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</si>
  <si>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</si>
  <si>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</si>
  <si>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</si>
  <si>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</si>
  <si>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</si>
  <si>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</si>
  <si>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</si>
  <si>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</si>
  <si>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</si>
  <si>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</si>
  <si>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</si>
  <si>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</si>
  <si>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</si>
  <si>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</si>
  <si>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</si>
  <si>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</si>
  <si>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</si>
  <si>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</si>
  <si>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</si>
  <si>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</si>
  <si>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</si>
  <si>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</si>
  <si>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</si>
  <si>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</si>
  <si>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</si>
  <si>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</si>
  <si>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</si>
  <si>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</si>
  <si>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</si>
  <si>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</si>
  <si>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</si>
  <si>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</si>
  <si>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</si>
  <si>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</si>
  <si>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</si>
  <si>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</si>
  <si>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</si>
  <si>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</si>
  <si>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</si>
  <si>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</si>
  <si>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</si>
  <si>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</si>
  <si>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</si>
  <si>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</si>
  <si>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</si>
  <si>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</si>
  <si>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</si>
  <si>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</si>
  <si>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</si>
  <si>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</si>
  <si>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</si>
  <si>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</si>
  <si>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</si>
  <si>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</si>
  <si>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</si>
  <si>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</si>
  <si>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</si>
  <si>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</si>
  <si>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</si>
  <si>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</si>
  <si>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</si>
  <si>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</si>
  <si>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</si>
  <si>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</si>
  <si>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</si>
  <si>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</si>
  <si>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</si>
  <si>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</si>
  <si>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</si>
  <si>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</si>
  <si>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</si>
  <si>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</si>
  <si>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</si>
  <si>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</si>
  <si>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</si>
  <si>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</si>
  <si>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</si>
  <si>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</si>
  <si>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</si>
  <si>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</si>
  <si>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</si>
  <si>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</si>
  <si>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</si>
  <si>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</si>
  <si>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</si>
  <si>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</si>
  <si>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</si>
  <si>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</si>
  <si>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</si>
  <si>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</si>
  <si>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</si>
  <si>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</si>
  <si>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</si>
  <si>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</si>
  <si>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</si>
  <si>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</si>
  <si>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</si>
  <si>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</si>
  <si>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</si>
  <si>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</si>
  <si>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</si>
  <si>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</si>
  <si>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</si>
  <si>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</si>
  <si>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</si>
  <si>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</si>
  <si>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</si>
  <si>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</si>
  <si>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</si>
  <si>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</si>
  <si>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</si>
  <si>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</si>
  <si>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</si>
  <si>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</si>
  <si>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</si>
  <si>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</si>
  <si>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</si>
  <si>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</si>
  <si>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</si>
  <si>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</si>
  <si>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</si>
  <si>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</si>
  <si>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</si>
  <si>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</si>
  <si>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</si>
  <si>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</si>
  <si>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</si>
  <si>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</si>
  <si>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</si>
  <si>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</si>
  <si>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</si>
  <si>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</si>
  <si>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</si>
  <si>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</si>
  <si>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</si>
  <si>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</si>
  <si>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</si>
  <si>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</si>
  <si>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</si>
  <si>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</si>
  <si>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</si>
  <si>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</si>
  <si>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</si>
  <si>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</si>
  <si>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</si>
  <si>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</si>
  <si>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</si>
  <si>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</si>
  <si>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</si>
  <si>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</si>
  <si>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</si>
  <si>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</si>
  <si>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</si>
  <si>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</si>
  <si>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</si>
  <si>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</si>
  <si>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</si>
  <si>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</si>
  <si>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</si>
  <si>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</si>
  <si>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</si>
  <si>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</si>
  <si>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</si>
  <si>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</si>
  <si>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</si>
  <si>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</si>
  <si>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</si>
  <si>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</si>
  <si>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</si>
  <si>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</si>
  <si>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</si>
  <si>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</si>
  <si>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</si>
  <si>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</si>
  <si>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</si>
  <si>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</si>
  <si>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</si>
  <si>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</si>
  <si>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</si>
  <si>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</si>
  <si>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</si>
  <si>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</si>
  <si>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</si>
  <si>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</si>
  <si>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</si>
  <si>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</si>
  <si>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</si>
  <si>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</si>
  <si>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</si>
  <si>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</si>
  <si>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</si>
  <si>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</si>
  <si>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</si>
  <si>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</si>
  <si>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</si>
  <si>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</si>
  <si>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</si>
  <si>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</si>
  <si>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</si>
  <si>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</si>
  <si>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</si>
  <si>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</si>
  <si>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</si>
  <si>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</si>
  <si>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</si>
  <si>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</si>
  <si>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</si>
  <si>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</si>
  <si>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</si>
  <si>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</si>
  <si>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</si>
  <si>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</si>
  <si>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</si>
  <si>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</si>
  <si>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</si>
  <si>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</si>
  <si>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</si>
  <si>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</si>
  <si>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</si>
  <si>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</si>
  <si>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</si>
  <si>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</si>
  <si>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</si>
  <si>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</si>
  <si>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</si>
  <si>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</si>
  <si>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</si>
  <si>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</si>
  <si>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</si>
  <si>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</si>
  <si>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</si>
  <si>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</si>
  <si>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</si>
  <si>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</si>
  <si>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</si>
  <si>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</si>
  <si>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</si>
  <si>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</si>
  <si>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</si>
  <si>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</si>
  <si>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</si>
  <si>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</si>
  <si>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</si>
  <si>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</si>
  <si>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</si>
  <si>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</si>
  <si>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</si>
  <si>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</si>
  <si>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</si>
  <si>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</si>
  <si>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</si>
  <si>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</si>
  <si>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</si>
  <si>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</si>
  <si>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</si>
  <si>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</si>
  <si>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</si>
  <si>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</si>
  <si>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</si>
  <si>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</si>
  <si>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</si>
  <si>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</si>
  <si>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</si>
  <si>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</si>
  <si>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</si>
  <si>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</si>
  <si>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</si>
  <si>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</si>
  <si>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</si>
  <si>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</si>
  <si>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</si>
  <si>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</si>
  <si>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</si>
  <si>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</si>
  <si>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</si>
  <si>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</si>
  <si>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</si>
  <si>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</si>
  <si>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</si>
  <si>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</si>
  <si>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</si>
  <si>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</si>
  <si>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</si>
  <si>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</si>
  <si>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</si>
  <si>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</si>
  <si>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</si>
  <si>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</si>
  <si>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</si>
  <si>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</si>
  <si>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</si>
  <si>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</si>
  <si>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</si>
  <si>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</si>
  <si>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</si>
  <si>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</si>
  <si>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</si>
  <si>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</si>
  <si>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</si>
  <si>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</si>
  <si>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</si>
  <si>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</si>
  <si>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</si>
  <si>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</si>
  <si>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</si>
  <si>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</si>
  <si>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</si>
  <si>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</si>
  <si>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</si>
  <si>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</si>
  <si>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</si>
  <si>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</si>
  <si>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</si>
  <si>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</si>
  <si>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</si>
  <si>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</si>
  <si>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</si>
  <si>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</si>
  <si>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</si>
  <si>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</si>
  <si>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</si>
  <si>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</si>
  <si>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</si>
  <si>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</si>
  <si>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</si>
  <si>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</si>
  <si>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</si>
  <si>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</si>
  <si>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</si>
  <si>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</si>
  <si>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</si>
  <si>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</si>
  <si>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</si>
  <si>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</si>
  <si>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</si>
  <si>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</si>
  <si>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</si>
  <si>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</si>
  <si>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</si>
  <si>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</si>
  <si>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</si>
  <si>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</si>
  <si>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</si>
  <si>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</si>
  <si>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</si>
  <si>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</si>
  <si>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</si>
  <si>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</si>
  <si>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</si>
  <si>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</si>
  <si>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</si>
  <si>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</si>
  <si>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</si>
  <si>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</si>
  <si>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</si>
  <si>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</si>
  <si>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</si>
  <si>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</si>
  <si>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</si>
  <si>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</si>
  <si>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</si>
  <si>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</si>
  <si>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</si>
  <si>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</si>
  <si>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</si>
  <si>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</si>
  <si>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</si>
  <si>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</si>
  <si>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</si>
  <si>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</si>
  <si>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</si>
  <si>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</si>
  <si>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</si>
  <si>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</si>
  <si>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</si>
  <si>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</si>
  <si>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</si>
  <si>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</si>
  <si>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</si>
  <si>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</si>
  <si>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</si>
  <si>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</si>
  <si>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</si>
  <si>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</si>
  <si>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</si>
  <si>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</si>
  <si>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</si>
  <si>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</si>
  <si>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</si>
  <si>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</si>
  <si>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</si>
  <si>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</si>
  <si>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</si>
  <si>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</si>
  <si>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</si>
  <si>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</si>
  <si>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</si>
  <si>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</si>
  <si>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</si>
  <si>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</si>
  <si>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</si>
  <si>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</si>
  <si>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</si>
  <si>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</si>
  <si>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</si>
  <si>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</si>
  <si>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</si>
  <si>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</si>
  <si>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</si>
  <si>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</si>
  <si>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</si>
  <si>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</si>
  <si>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</si>
  <si>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</si>
  <si>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</si>
  <si>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</si>
  <si>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</si>
  <si>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</si>
  <si>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</si>
  <si>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</si>
  <si>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</si>
  <si>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</si>
  <si>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</si>
  <si>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</si>
  <si>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</si>
  <si>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</si>
  <si>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</si>
  <si>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</si>
  <si>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</si>
  <si>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</si>
  <si>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</si>
  <si>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</si>
  <si>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</si>
  <si>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</si>
  <si>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</si>
  <si>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</si>
  <si>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</si>
  <si>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</si>
  <si>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</si>
  <si>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</si>
  <si>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</si>
  <si>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</si>
  <si>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</si>
  <si>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</si>
  <si>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</si>
  <si>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</si>
  <si>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</si>
  <si>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</si>
  <si>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</si>
  <si>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</si>
  <si>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</si>
  <si>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</si>
  <si>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</si>
  <si>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</si>
  <si>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</si>
  <si>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</si>
  <si>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</si>
  <si>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</si>
  <si>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</si>
  <si>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</si>
  <si>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</si>
  <si>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</si>
  <si>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</si>
  <si>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</si>
  <si>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</si>
  <si>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</si>
  <si>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</si>
  <si>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</si>
  <si>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</si>
  <si>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</si>
  <si>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</si>
  <si>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</si>
  <si>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</si>
  <si>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</si>
  <si>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</si>
  <si>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</si>
  <si>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</si>
  <si>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</si>
  <si>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</si>
  <si>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</si>
  <si>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</si>
  <si>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</si>
  <si>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</si>
  <si>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</si>
  <si>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</si>
  <si>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</si>
  <si>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</si>
  <si>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</si>
  <si>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</si>
  <si>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</si>
  <si>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</si>
  <si>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</si>
  <si>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</si>
  <si>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</si>
  <si>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</si>
  <si>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</si>
  <si>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</si>
  <si>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</si>
  <si>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</si>
  <si>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</si>
  <si>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</si>
  <si>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</si>
  <si>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</si>
  <si>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</si>
  <si>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</si>
  <si>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</si>
  <si>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</si>
  <si>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</si>
  <si>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</si>
  <si>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</si>
  <si>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</si>
  <si>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</si>
  <si>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</si>
  <si>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</si>
  <si>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</si>
  <si>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</si>
  <si>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</si>
  <si>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</si>
  <si>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</si>
  <si>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</si>
  <si>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</si>
  <si>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</si>
  <si>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</si>
  <si>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</si>
  <si>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</si>
  <si>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</si>
  <si>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</si>
  <si>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</si>
  <si>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</si>
  <si>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</si>
  <si>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</si>
  <si>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</si>
  <si>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</si>
  <si>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</si>
  <si>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</si>
  <si>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</si>
  <si>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</si>
  <si>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</si>
  <si>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</si>
  <si>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</si>
  <si>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</si>
  <si>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</si>
  <si>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</si>
  <si>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</si>
  <si>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</si>
  <si>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</si>
  <si>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</si>
  <si>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</si>
  <si>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</si>
  <si>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</si>
  <si>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</si>
  <si>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</si>
  <si>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</si>
  <si>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</si>
  <si>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</si>
  <si>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</si>
  <si>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</si>
  <si>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</si>
  <si>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</si>
  <si>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</si>
  <si>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</si>
  <si>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</si>
  <si>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</si>
  <si>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</si>
  <si>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</si>
  <si>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</si>
  <si>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</si>
  <si>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</si>
  <si>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</si>
  <si>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</si>
  <si>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</si>
  <si>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</si>
  <si>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</si>
  <si>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</si>
  <si>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</si>
  <si>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</si>
  <si>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</si>
  <si>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</si>
  <si>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</si>
  <si>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</si>
  <si>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</si>
  <si>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</si>
  <si>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</si>
  <si>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</si>
  <si>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</si>
  <si>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</si>
  <si>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</si>
  <si>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</si>
  <si>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</si>
  <si>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</si>
  <si>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</si>
  <si>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</si>
  <si>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</si>
  <si>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</si>
  <si>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</si>
  <si>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</si>
  <si>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</si>
  <si>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</si>
  <si>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</si>
  <si>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</si>
  <si>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</si>
  <si>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</si>
  <si>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</si>
  <si>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</si>
  <si>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</si>
  <si>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</si>
  <si>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</si>
  <si>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</si>
  <si>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</si>
  <si>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</si>
  <si>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</si>
  <si>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</si>
  <si>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</si>
  <si>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</si>
  <si>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</si>
  <si>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</si>
  <si>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</si>
  <si>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</si>
  <si>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</si>
  <si>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</si>
  <si>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</si>
  <si>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</si>
  <si>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</si>
  <si>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</si>
  <si>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</si>
  <si>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</si>
  <si>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</si>
  <si>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</si>
  <si>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</si>
  <si>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</si>
  <si>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</si>
  <si>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</si>
  <si>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</si>
  <si>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</si>
  <si>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</si>
  <si>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</si>
  <si>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</si>
  <si>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</si>
  <si>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</si>
  <si>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</si>
  <si>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</si>
  <si>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</si>
  <si>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</si>
  <si>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</si>
  <si>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</si>
  <si>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</si>
  <si>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</si>
  <si>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</si>
  <si>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</si>
  <si>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</si>
  <si>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</si>
  <si>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</si>
  <si>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</si>
  <si>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</si>
  <si>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</si>
  <si>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</si>
  <si>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</si>
  <si>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</si>
  <si>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</si>
  <si>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</si>
  <si>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</si>
  <si>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</si>
  <si>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</si>
  <si>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</si>
  <si>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</si>
  <si>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</si>
  <si>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</si>
  <si>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</si>
  <si>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</si>
  <si>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</si>
  <si>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</si>
  <si>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</si>
  <si>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</si>
  <si>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</si>
  <si>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</si>
  <si>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</si>
  <si>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</si>
  <si>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</si>
  <si>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</si>
  <si>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</si>
  <si>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</si>
  <si>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</si>
  <si>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</si>
  <si>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</si>
  <si>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</si>
  <si>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</si>
  <si>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</si>
  <si>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</si>
  <si>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</si>
  <si>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</si>
  <si>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</si>
  <si>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</si>
  <si>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</si>
  <si>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</si>
  <si>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</si>
  <si>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</si>
  <si>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</si>
  <si>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</si>
  <si>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</si>
  <si>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</si>
  <si>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</si>
  <si>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</si>
  <si>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</si>
  <si>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</si>
  <si>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</si>
  <si>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</si>
  <si>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</si>
  <si>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</si>
  <si>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</si>
  <si>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</si>
  <si>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</si>
  <si>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</si>
  <si>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</si>
  <si>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</si>
  <si>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</si>
  <si>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</si>
  <si>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</si>
  <si>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</si>
  <si>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</si>
  <si>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</si>
  <si>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</si>
  <si>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</si>
  <si>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</si>
  <si>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</si>
  <si>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</si>
  <si>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</si>
  <si>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</si>
  <si>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</si>
  <si>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</si>
  <si>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</si>
  <si>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</si>
  <si>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</si>
  <si>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</si>
  <si>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</si>
  <si>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</si>
  <si>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</si>
  <si>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</si>
  <si>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</si>
  <si>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</si>
  <si>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</si>
  <si>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</si>
  <si>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</si>
  <si>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</si>
  <si>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</si>
  <si>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</si>
  <si>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</si>
  <si>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</si>
  <si>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</si>
  <si>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</si>
  <si>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</si>
  <si>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</si>
  <si>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</si>
  <si>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</si>
  <si>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</si>
  <si>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</si>
  <si>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</si>
  <si>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</si>
  <si>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</si>
  <si>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</si>
  <si>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</si>
  <si>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</si>
  <si>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</si>
  <si>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</si>
  <si>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</si>
  <si>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</si>
  <si>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</si>
  <si>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</si>
  <si>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</si>
  <si>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</si>
  <si>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</si>
  <si>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</si>
  <si>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</si>
  <si>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</si>
  <si>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</si>
  <si>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</si>
  <si>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</si>
  <si>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</si>
  <si>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</si>
  <si>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</si>
  <si>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</si>
  <si>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</si>
  <si>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</si>
  <si>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</si>
  <si>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</si>
  <si>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</si>
  <si>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</si>
  <si>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</si>
  <si>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</si>
  <si>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</si>
  <si>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</si>
  <si>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</si>
  <si>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</si>
  <si>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</si>
  <si>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</si>
  <si>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</si>
  <si>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</si>
  <si>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</si>
  <si>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</si>
  <si>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</si>
  <si>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</si>
  <si>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</si>
  <si>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</si>
  <si>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</si>
  <si>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</si>
  <si>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</si>
  <si>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</si>
  <si>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</si>
  <si>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</si>
  <si>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</si>
  <si>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</si>
  <si>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</si>
  <si>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</si>
  <si>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</si>
  <si>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</si>
  <si>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</si>
  <si>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</si>
  <si>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</si>
  <si>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</si>
  <si>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</si>
  <si>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</si>
  <si>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</si>
  <si>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</si>
  <si>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</si>
  <si>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</si>
  <si>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</si>
  <si>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</si>
  <si>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</si>
  <si>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</si>
  <si>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</si>
  <si>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</si>
  <si>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</si>
  <si>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</si>
  <si>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</si>
  <si>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</si>
  <si>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</si>
  <si>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</si>
  <si>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</si>
  <si>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</si>
  <si>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</si>
  <si>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</si>
  <si>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</si>
  <si>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</si>
  <si>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</si>
  <si>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</si>
  <si>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</si>
  <si>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</si>
  <si>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</si>
  <si>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</si>
  <si>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</si>
  <si>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</si>
  <si>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</si>
  <si>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</si>
  <si>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</si>
  <si>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</si>
  <si>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</si>
  <si>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</si>
  <si>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</si>
  <si>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</si>
  <si>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</si>
  <si>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</si>
  <si>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</si>
  <si>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</si>
  <si>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</si>
  <si>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</si>
  <si>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</si>
  <si>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</si>
  <si>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</si>
  <si>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</si>
  <si>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</si>
  <si>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</si>
  <si>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</si>
  <si>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</si>
  <si>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</si>
  <si>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</si>
  <si>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</si>
  <si>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</si>
  <si>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</si>
  <si>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</si>
  <si>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</si>
  <si>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</si>
  <si>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</si>
  <si>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</si>
  <si>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</si>
  <si>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</si>
  <si>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</si>
  <si>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</si>
  <si>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</si>
  <si>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</si>
  <si>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</si>
  <si>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</si>
  <si>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</si>
  <si>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</si>
  <si>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</si>
  <si>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</si>
  <si>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</si>
  <si>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</si>
  <si>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</si>
  <si>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</si>
  <si>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</si>
  <si>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</si>
  <si>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</si>
  <si>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</si>
  <si>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</si>
  <si>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</si>
  <si>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</si>
  <si>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</si>
  <si>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</si>
  <si>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</si>
  <si>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</si>
  <si>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</si>
  <si>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</si>
  <si>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</si>
  <si>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</si>
  <si>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</si>
  <si>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</si>
  <si>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</si>
  <si>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</si>
  <si>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</si>
  <si>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</si>
  <si>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</si>
  <si>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</si>
  <si>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</si>
  <si>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</si>
  <si>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</si>
  <si>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</si>
  <si>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</si>
  <si>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</si>
  <si>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</si>
  <si>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</si>
  <si>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</si>
  <si>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</si>
  <si>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</si>
  <si>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</si>
  <si>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</si>
  <si>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</si>
  <si>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</si>
  <si>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</si>
  <si>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</si>
  <si>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</si>
  <si>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</si>
  <si>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</si>
  <si>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</si>
  <si>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</si>
  <si>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</si>
  <si>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</si>
  <si>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</si>
  <si>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</si>
  <si>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</si>
  <si>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</si>
  <si>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</si>
  <si>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</si>
  <si>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</si>
  <si>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</si>
  <si>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</si>
  <si>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</si>
  <si>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</si>
  <si>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</si>
  <si>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</si>
  <si>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</si>
  <si>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</si>
  <si>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</si>
  <si>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</si>
  <si>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</si>
  <si>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</si>
  <si>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</si>
  <si>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</si>
  <si>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</si>
  <si>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</si>
  <si>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</si>
  <si>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</si>
  <si>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</si>
  <si>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</si>
  <si>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</si>
  <si>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</si>
  <si>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</si>
  <si>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</si>
  <si>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</si>
  <si>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</si>
  <si>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</si>
  <si>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</si>
  <si>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</si>
  <si>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</si>
  <si>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</si>
  <si>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</si>
  <si>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</si>
  <si>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</si>
  <si>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</si>
  <si>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</si>
  <si>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</si>
  <si>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</si>
  <si>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</si>
  <si>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</si>
  <si>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</si>
  <si>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</si>
  <si>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</si>
  <si>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</si>
  <si>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</si>
  <si>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</si>
  <si>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</si>
  <si>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</si>
  <si>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</si>
  <si>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</si>
  <si>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</si>
  <si>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</si>
  <si>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</si>
  <si>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</si>
  <si>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</si>
  <si>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</si>
  <si>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</si>
  <si>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</si>
  <si>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</si>
  <si>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</si>
  <si>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</si>
  <si>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</si>
  <si>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</si>
  <si>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</si>
  <si>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</si>
  <si>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</si>
  <si>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</si>
  <si>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</si>
  <si>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</si>
  <si>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</si>
  <si>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</si>
  <si>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</si>
  <si>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</si>
  <si>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</si>
  <si>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</si>
  <si>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</si>
  <si>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</si>
  <si>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</si>
  <si>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</si>
  <si>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</si>
  <si>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</si>
  <si>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</si>
  <si>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</si>
  <si>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</si>
  <si>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</si>
  <si>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</si>
  <si>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</si>
  <si>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</si>
  <si>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</si>
  <si>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</si>
  <si>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</si>
  <si>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</si>
  <si>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</si>
  <si>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</si>
  <si>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</si>
  <si>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</si>
  <si>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</si>
  <si>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</si>
  <si>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</si>
  <si>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</si>
  <si>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</si>
  <si>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</si>
  <si>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</si>
  <si>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</si>
  <si>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</si>
  <si>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</si>
  <si>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</si>
  <si>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</si>
  <si>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</si>
  <si>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</si>
  <si>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</si>
  <si>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</si>
  <si>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</si>
  <si>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</si>
  <si>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</si>
  <si>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</si>
  <si>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</si>
  <si>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</si>
  <si>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</si>
  <si>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</si>
  <si>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</si>
  <si>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</si>
  <si>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</si>
  <si>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</si>
  <si>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</si>
  <si>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</si>
  <si>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</si>
  <si>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</si>
  <si>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</si>
  <si>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</si>
  <si>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</si>
  <si>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</si>
  <si>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</si>
  <si>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</si>
  <si>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</si>
  <si>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</si>
  <si>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</si>
  <si>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</si>
  <si>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</si>
  <si>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</si>
  <si>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</si>
  <si>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</si>
  <si>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</si>
  <si>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</si>
  <si>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</si>
  <si>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</si>
  <si>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</si>
  <si>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</si>
  <si>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</si>
  <si>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</si>
  <si>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</si>
  <si>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</si>
  <si>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</si>
  <si>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</si>
  <si>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</si>
  <si>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</si>
  <si>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</si>
  <si>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</si>
  <si>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</si>
  <si>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</si>
  <si>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</si>
  <si>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</si>
  <si>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</si>
  <si>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</si>
  <si>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</si>
  <si>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</si>
  <si>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</si>
  <si>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</si>
  <si>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</si>
  <si>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</si>
  <si>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</si>
  <si>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</si>
  <si>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</si>
  <si>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</si>
  <si>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</si>
  <si>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</si>
  <si>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</si>
  <si>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</si>
  <si>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</si>
  <si>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</si>
  <si>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</si>
  <si>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</si>
  <si>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</si>
  <si>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</si>
  <si>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</si>
  <si>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</si>
  <si>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</si>
  <si>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</si>
  <si>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</si>
  <si>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</si>
  <si>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</si>
  <si>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</si>
  <si>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</si>
  <si>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</si>
  <si>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</si>
  <si>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</si>
  <si>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</si>
  <si>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</si>
  <si>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</si>
  <si>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</si>
  <si>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</si>
  <si>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</si>
  <si>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</si>
  <si>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</si>
  <si>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</si>
  <si>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</si>
  <si>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</si>
  <si>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</si>
  <si>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</si>
  <si>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</si>
  <si>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</si>
  <si>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</si>
  <si>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</si>
  <si>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</si>
  <si>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</si>
  <si>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</si>
  <si>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</si>
  <si>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</si>
  <si>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</si>
  <si>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</si>
  <si>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</si>
  <si>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</si>
  <si>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</si>
  <si>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</si>
  <si>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</si>
  <si>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</si>
  <si>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</si>
  <si>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</si>
  <si>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</si>
  <si>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</si>
  <si>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</si>
  <si>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</si>
  <si>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</si>
  <si>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</si>
  <si>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</si>
  <si>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</si>
  <si>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</si>
  <si>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</si>
  <si>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</si>
  <si>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</si>
  <si>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</si>
  <si>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</si>
  <si>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</si>
  <si>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</si>
  <si>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</si>
  <si>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</si>
  <si>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</si>
  <si>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</si>
  <si>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</si>
  <si>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</si>
  <si>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</si>
  <si>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</si>
  <si>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</si>
  <si>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</si>
  <si>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</si>
  <si>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</si>
  <si>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</si>
  <si>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</si>
  <si>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</si>
  <si>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</si>
  <si>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</si>
  <si>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</si>
  <si>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</si>
  <si>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</si>
  <si>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</si>
  <si>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</si>
  <si>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</si>
  <si>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</si>
  <si>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</si>
  <si>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</si>
  <si>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</si>
  <si>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</si>
  <si>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</si>
  <si>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</si>
  <si>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</si>
  <si>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</si>
  <si>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</si>
  <si>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</si>
  <si>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</si>
  <si>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</si>
  <si>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</si>
  <si>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</si>
  <si>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</si>
  <si>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</si>
  <si>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</si>
  <si>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</si>
  <si>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</si>
  <si>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</si>
  <si>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</si>
  <si>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</si>
  <si>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</si>
  <si>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</si>
  <si>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</si>
  <si>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</si>
  <si>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</si>
  <si>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</si>
  <si>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</si>
  <si>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</si>
  <si>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</si>
  <si>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</si>
  <si>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</si>
  <si>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</si>
  <si>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</si>
  <si>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</si>
  <si>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</si>
  <si>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</si>
  <si>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</si>
  <si>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</si>
  <si>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</si>
  <si>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</si>
  <si>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</si>
  <si>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</si>
  <si>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</si>
  <si>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</si>
  <si>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</si>
  <si>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</si>
  <si>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</si>
  <si>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</si>
  <si>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</si>
  <si>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</si>
  <si>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</si>
  <si>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</si>
  <si>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</si>
  <si>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</si>
  <si>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</si>
  <si>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</si>
  <si>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</si>
  <si>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</si>
  <si>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</si>
  <si>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</si>
  <si>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</si>
  <si>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</si>
  <si>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</si>
  <si>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</si>
  <si>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</si>
  <si>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</si>
  <si>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</si>
  <si>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</si>
  <si>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</si>
  <si>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</si>
  <si>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</si>
  <si>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</si>
  <si>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</si>
  <si>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</si>
  <si>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</si>
  <si>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</si>
  <si>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</si>
  <si>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</si>
  <si>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</si>
  <si>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</si>
  <si>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</si>
  <si>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</si>
  <si>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</si>
  <si>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</si>
  <si>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</si>
  <si>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</si>
  <si>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</si>
  <si>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</si>
  <si>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</si>
  <si>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</si>
  <si>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</si>
  <si>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</si>
  <si>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</si>
  <si>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</si>
  <si>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</si>
  <si>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</si>
  <si>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</si>
  <si>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</si>
  <si>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</si>
  <si>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</si>
  <si>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</si>
  <si>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</si>
  <si>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</si>
  <si>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</si>
  <si>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</si>
  <si>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</si>
  <si>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</si>
  <si>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</si>
  <si>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</si>
  <si>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</si>
  <si>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</si>
  <si>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</si>
  <si>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</si>
  <si>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</si>
  <si>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</si>
  <si>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</si>
  <si>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</si>
  <si>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</si>
  <si>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</si>
  <si>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</si>
  <si>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</si>
  <si>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</si>
  <si>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</si>
  <si>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</si>
  <si>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</si>
  <si>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</si>
  <si>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</si>
  <si>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</si>
  <si>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</si>
  <si>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</si>
  <si>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</si>
  <si>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</si>
  <si>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</si>
  <si>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</si>
  <si>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</si>
  <si>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</si>
  <si>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</si>
  <si>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</si>
  <si>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</si>
  <si>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</si>
  <si>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</si>
  <si>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</si>
  <si>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</si>
  <si>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</si>
  <si>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</si>
  <si>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</si>
  <si>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</si>
  <si>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</si>
  <si>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</si>
  <si>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</si>
  <si>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</si>
  <si>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</si>
  <si>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</si>
  <si>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</si>
  <si>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</si>
  <si>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</si>
  <si>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</si>
  <si>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</si>
  <si>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</si>
  <si>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</si>
  <si>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</si>
  <si>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</si>
  <si>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</si>
  <si>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</si>
  <si>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</si>
  <si>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</si>
  <si>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</si>
  <si>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</si>
  <si>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</si>
  <si>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</si>
  <si>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</si>
  <si>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</si>
  <si>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</si>
  <si>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</si>
  <si>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</si>
  <si>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</si>
  <si>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</si>
  <si>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</si>
  <si>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</si>
  <si>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</si>
  <si>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</si>
  <si>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</si>
  <si>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</si>
  <si>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</si>
  <si>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</si>
  <si>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</si>
  <si>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</si>
  <si>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</si>
  <si>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</si>
  <si>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</si>
  <si>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</si>
  <si>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</si>
  <si>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</si>
  <si>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</si>
  <si>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</si>
  <si>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</si>
  <si>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</si>
  <si>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</si>
  <si>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</si>
  <si>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</si>
  <si>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</si>
  <si>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</si>
  <si>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</si>
  <si>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</si>
  <si>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</si>
  <si>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</si>
  <si>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</si>
  <si>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</si>
  <si>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</si>
  <si>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</si>
  <si>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</si>
  <si>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</si>
  <si>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</si>
  <si>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</si>
  <si>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</si>
  <si>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</si>
  <si>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</si>
  <si>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</si>
  <si>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</si>
  <si>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</si>
  <si>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</si>
  <si>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</si>
  <si>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</si>
  <si>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</si>
  <si>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</si>
  <si>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</si>
  <si>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</si>
  <si>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</si>
  <si>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</si>
  <si>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</si>
  <si>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</si>
  <si>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</si>
  <si>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</si>
  <si>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</si>
  <si>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</si>
  <si>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</si>
  <si>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</si>
  <si>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</si>
  <si>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</si>
  <si>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</si>
  <si>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</si>
  <si>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</si>
  <si>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</si>
  <si>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</si>
  <si>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</si>
  <si>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</si>
  <si>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</si>
  <si>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</si>
  <si>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</si>
  <si>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</si>
  <si>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</si>
  <si>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</si>
  <si>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</si>
  <si>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</si>
  <si>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</si>
  <si>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</si>
  <si>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</si>
  <si>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</si>
  <si>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</si>
  <si>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</si>
  <si>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</si>
  <si>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</si>
  <si>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</si>
  <si>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</si>
  <si>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</si>
  <si>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</si>
  <si>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</si>
  <si>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</si>
  <si>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</si>
  <si>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</si>
  <si>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</si>
  <si>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</si>
  <si>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</si>
  <si>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</si>
  <si>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</si>
  <si>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</si>
  <si>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</si>
  <si>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</si>
  <si>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</si>
  <si>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</si>
  <si>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</si>
  <si>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</si>
  <si>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</si>
  <si>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</si>
  <si>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</si>
  <si>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</si>
  <si>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</si>
  <si>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</si>
  <si>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</si>
  <si>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</si>
  <si>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</si>
  <si>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</si>
  <si>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</si>
  <si>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</si>
  <si>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</si>
  <si>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</si>
  <si>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</si>
  <si>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</si>
  <si>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</si>
  <si>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</si>
  <si>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</si>
  <si>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</si>
  <si>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</si>
  <si>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</si>
  <si>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</si>
  <si>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</si>
  <si>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</si>
  <si>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</si>
  <si>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</si>
  <si>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</si>
  <si>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</si>
  <si>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</si>
  <si>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</si>
  <si>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</si>
  <si>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</si>
  <si>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</si>
  <si>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</si>
  <si>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</si>
  <si>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</si>
  <si>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</si>
  <si>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</si>
  <si>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</si>
  <si>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</si>
  <si>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</si>
  <si>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</si>
  <si>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</si>
  <si>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</si>
  <si>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</si>
  <si>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</si>
  <si>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</si>
  <si>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</si>
  <si>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</si>
  <si>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</si>
  <si>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</si>
  <si>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</si>
  <si>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</si>
  <si>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</si>
  <si>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</si>
  <si>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</si>
  <si>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</si>
  <si>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</si>
  <si>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</si>
  <si>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</si>
  <si>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</si>
  <si>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</si>
  <si>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</si>
  <si>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</si>
  <si>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</si>
  <si>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</si>
  <si>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</si>
  <si>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</si>
  <si>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</si>
  <si>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</si>
  <si>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</si>
  <si>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</si>
  <si>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</si>
  <si>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</si>
  <si>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</si>
  <si>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</si>
  <si>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</si>
  <si>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</si>
  <si>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</si>
  <si>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</si>
  <si>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</si>
  <si>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</si>
  <si>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</si>
  <si>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</si>
  <si>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</si>
  <si>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</si>
  <si>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</si>
  <si>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</si>
  <si>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</si>
  <si>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</si>
  <si>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</si>
  <si>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</si>
  <si>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</si>
  <si>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</si>
  <si>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</si>
  <si>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</si>
  <si>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</si>
  <si>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</si>
  <si>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</si>
  <si>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</si>
  <si>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</si>
  <si>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</si>
  <si>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</si>
  <si>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</si>
  <si>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</si>
  <si>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</si>
  <si>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</si>
  <si>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</si>
  <si>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</si>
  <si>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</si>
  <si>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</si>
  <si>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</si>
  <si>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</si>
  <si>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</si>
  <si>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</si>
  <si>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</si>
  <si>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</si>
  <si>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</si>
  <si>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</si>
  <si>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</si>
  <si>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</si>
  <si>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</si>
  <si>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</si>
  <si>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</si>
  <si>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</si>
  <si>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</si>
  <si>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</si>
  <si>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</si>
  <si>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</si>
  <si>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</si>
  <si>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</si>
  <si>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</si>
  <si>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</si>
  <si>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</si>
  <si>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</si>
  <si>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</si>
  <si>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</si>
  <si>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</si>
  <si>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</si>
  <si>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</si>
  <si>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</si>
  <si>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</si>
  <si>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</si>
  <si>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</si>
  <si>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</si>
  <si>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</si>
  <si>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</si>
  <si>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</si>
  <si>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</si>
  <si>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</si>
  <si>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</si>
  <si>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</si>
  <si>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</si>
  <si>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</si>
  <si>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</si>
  <si>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</si>
  <si>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</si>
  <si>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</si>
  <si>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</si>
  <si>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</si>
  <si>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</si>
  <si>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</si>
  <si>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</si>
  <si>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</si>
  <si>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</si>
  <si>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</si>
  <si>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</si>
  <si>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</si>
  <si>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</si>
  <si>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</si>
  <si>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</si>
  <si>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</si>
  <si>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</si>
  <si>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</si>
  <si>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</si>
  <si>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</si>
  <si>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</si>
  <si>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</si>
  <si>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</si>
  <si>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</si>
  <si>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</si>
  <si>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</si>
  <si>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</si>
  <si>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</si>
  <si>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</si>
  <si>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</si>
  <si>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</si>
  <si>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</si>
  <si>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</si>
  <si>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</si>
  <si>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</si>
  <si>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</si>
  <si>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</si>
  <si>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</si>
  <si>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</si>
  <si>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</si>
  <si>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</si>
  <si>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</si>
  <si>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</si>
  <si>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</si>
  <si>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</si>
  <si>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</si>
  <si>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</si>
  <si>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</si>
  <si>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</si>
  <si>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</si>
  <si>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</si>
  <si>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</si>
  <si>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</si>
  <si>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</si>
  <si>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</si>
  <si>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</si>
  <si>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</si>
  <si>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</si>
  <si>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</si>
  <si>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</si>
  <si>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</si>
  <si>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</si>
  <si>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</si>
  <si>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</si>
  <si>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</si>
  <si>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</si>
  <si>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</si>
  <si>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</si>
  <si>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</si>
  <si>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</si>
  <si>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</si>
  <si>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</si>
  <si>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</si>
  <si>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</si>
  <si>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</si>
  <si>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</si>
  <si>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</si>
  <si>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</si>
  <si>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</si>
  <si>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</si>
  <si>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</si>
  <si>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</si>
  <si>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</si>
  <si>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</si>
  <si>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</si>
  <si>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</si>
  <si>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</si>
  <si>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</si>
  <si>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</si>
  <si>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</si>
  <si>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</si>
  <si>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</si>
  <si>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</si>
  <si>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</si>
  <si>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</si>
  <si>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</si>
  <si>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</si>
  <si>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</si>
  <si>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</si>
  <si>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</si>
  <si>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</si>
  <si>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</si>
  <si>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</si>
  <si>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</si>
  <si>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</si>
  <si>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</si>
  <si>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</si>
  <si>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</si>
  <si>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</si>
  <si>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</si>
  <si>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</si>
  <si>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</si>
  <si>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</si>
  <si>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</si>
  <si>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</si>
  <si>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</si>
  <si>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</si>
  <si>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</si>
  <si>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</si>
  <si>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</si>
  <si>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</si>
  <si>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</si>
  <si>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</si>
  <si>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</si>
  <si>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</si>
  <si>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</si>
  <si>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</si>
  <si>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</si>
  <si>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</si>
  <si>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</si>
  <si>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</si>
  <si>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</si>
  <si>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</si>
  <si>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</si>
  <si>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</si>
  <si>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</si>
  <si>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</si>
  <si>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</si>
  <si>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</si>
  <si>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</si>
  <si>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</si>
  <si>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</si>
  <si>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</si>
  <si>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</si>
  <si>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</si>
  <si>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</si>
  <si>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</si>
  <si>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</si>
  <si>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</si>
  <si>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</si>
  <si>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</si>
  <si>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</si>
  <si>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</si>
  <si>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</si>
  <si>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</si>
  <si>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</si>
  <si>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</si>
  <si>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</si>
  <si>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</si>
  <si>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</si>
  <si>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</si>
  <si>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</si>
  <si>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</si>
  <si>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</si>
  <si>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</si>
  <si>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</si>
  <si>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</si>
  <si>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</si>
  <si>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</si>
  <si>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</si>
  <si>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</si>
  <si>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</si>
  <si>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</si>
  <si>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</si>
  <si>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</si>
  <si>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</si>
  <si>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</si>
  <si>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</si>
  <si>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</si>
  <si>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</si>
  <si>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</si>
  <si>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</si>
  <si>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</si>
  <si>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</si>
  <si>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</si>
  <si>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</si>
  <si>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</si>
  <si>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</si>
  <si>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</si>
  <si>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</si>
  <si>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</si>
  <si>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</si>
  <si>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</si>
  <si>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</si>
  <si>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</si>
  <si>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</si>
  <si>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</si>
  <si>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</si>
  <si>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</si>
  <si>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</si>
  <si>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</si>
  <si>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</si>
  <si>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</si>
  <si>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</si>
  <si>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</si>
  <si>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</si>
  <si>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</si>
  <si>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</si>
  <si>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</si>
  <si>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</si>
  <si>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</si>
  <si>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</si>
  <si>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</si>
  <si>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</si>
  <si>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</si>
  <si>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</si>
  <si>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</si>
  <si>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</si>
  <si>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</si>
  <si>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</si>
  <si>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</si>
  <si>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</si>
  <si>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</si>
  <si>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</si>
  <si>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</si>
  <si>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</si>
  <si>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</si>
  <si>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</si>
  <si>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</si>
  <si>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</si>
  <si>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</si>
  <si>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</si>
  <si>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</si>
  <si>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</si>
  <si>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</si>
  <si>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</si>
  <si>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</si>
  <si>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</si>
  <si>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</si>
  <si>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</si>
  <si>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</si>
  <si>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</si>
  <si>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</si>
  <si>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</si>
  <si>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</si>
  <si>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</si>
  <si>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</si>
  <si>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</si>
  <si>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</si>
  <si>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</si>
  <si>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</si>
  <si>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</si>
  <si>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</si>
  <si>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</si>
  <si>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</si>
  <si>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</si>
  <si>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</si>
  <si>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</si>
  <si>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</si>
  <si>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</si>
  <si>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</si>
  <si>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</si>
  <si>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</si>
  <si>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</si>
  <si>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</si>
  <si>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</si>
  <si>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</si>
  <si>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</si>
  <si>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</si>
  <si>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</si>
  <si>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</si>
  <si>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</si>
  <si>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</si>
  <si>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</si>
  <si>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</si>
  <si>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</si>
  <si>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</si>
  <si>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</si>
  <si>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</si>
  <si>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</si>
  <si>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</si>
  <si>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</si>
  <si>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</si>
  <si>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</si>
  <si>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</si>
  <si>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</si>
  <si>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</si>
  <si>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</si>
  <si>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</si>
  <si>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</si>
  <si>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</si>
  <si>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</si>
  <si>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</si>
  <si>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</si>
  <si>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</si>
  <si>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</si>
  <si>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</si>
  <si>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</si>
  <si>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</si>
  <si>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</si>
  <si>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</si>
  <si>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</si>
  <si>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</si>
  <si>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</si>
  <si>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</si>
  <si>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</si>
  <si>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</si>
  <si>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</si>
  <si>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</si>
  <si>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</si>
  <si>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</si>
  <si>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</si>
  <si>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</si>
  <si>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</si>
  <si>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</si>
  <si>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</si>
  <si>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</si>
  <si>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</si>
  <si>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</si>
  <si>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</si>
  <si>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</si>
  <si>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</si>
  <si>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</si>
  <si>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</si>
  <si>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</si>
  <si>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</si>
  <si>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</si>
  <si>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</si>
  <si>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</si>
  <si>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</si>
  <si>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</si>
  <si>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</si>
  <si>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</si>
  <si>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</si>
  <si>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</si>
  <si>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</si>
  <si>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</si>
  <si>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</si>
  <si>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</si>
  <si>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</si>
  <si>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</si>
  <si>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</si>
  <si>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</si>
  <si>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</si>
  <si>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</si>
  <si>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</si>
  <si>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</si>
  <si>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</si>
  <si>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</si>
  <si>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</si>
  <si>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</si>
  <si>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</si>
  <si>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</si>
  <si>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</si>
  <si>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</si>
  <si>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</si>
  <si>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</si>
  <si>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</si>
  <si>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</si>
  <si>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</si>
  <si>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</si>
  <si>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</si>
  <si>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</si>
  <si>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</si>
  <si>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</si>
  <si>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</si>
  <si>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</si>
  <si>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</si>
  <si>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</si>
  <si>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</si>
  <si>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</si>
  <si>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</si>
  <si>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</si>
  <si>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</si>
  <si>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</si>
  <si>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</si>
  <si>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</si>
  <si>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</si>
  <si>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</si>
  <si>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</si>
  <si>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</si>
  <si>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</si>
  <si>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</si>
  <si>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</si>
  <si>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</si>
  <si>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</si>
  <si>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</si>
  <si>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</si>
  <si>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</si>
  <si>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</si>
  <si>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</si>
  <si>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</si>
  <si>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</si>
  <si>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</si>
  <si>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</si>
  <si>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</si>
  <si>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</si>
  <si>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</si>
  <si>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</si>
  <si>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</si>
  <si>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</si>
  <si>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</si>
  <si>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</si>
  <si>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</si>
  <si>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</si>
  <si>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</si>
  <si>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</si>
  <si>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</si>
  <si>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</si>
  <si>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</si>
  <si>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</si>
  <si>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</si>
  <si>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</si>
  <si>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</si>
  <si>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</si>
  <si>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</si>
  <si>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</si>
  <si>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</si>
  <si>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</si>
  <si>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</si>
  <si>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</si>
  <si>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</si>
  <si>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</si>
  <si>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</si>
  <si>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</si>
  <si>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</si>
  <si>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</si>
  <si>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</si>
  <si>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</si>
  <si>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</si>
  <si>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</si>
  <si>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</si>
  <si>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</si>
  <si>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</si>
  <si>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</si>
  <si>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</si>
  <si>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</si>
  <si>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</si>
  <si>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</si>
  <si>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</si>
  <si>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</si>
  <si>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</si>
  <si>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</si>
  <si>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</si>
  <si>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</si>
  <si>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</si>
  <si>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</si>
  <si>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</si>
  <si>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</si>
  <si>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</si>
  <si>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</si>
  <si>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</si>
  <si>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</si>
  <si>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</si>
  <si>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</si>
  <si>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</si>
  <si>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</si>
  <si>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</si>
  <si>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</si>
  <si>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</si>
  <si>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</si>
  <si>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</si>
  <si>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</si>
  <si>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</si>
  <si>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</si>
  <si>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</si>
  <si>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</si>
  <si>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</si>
  <si>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</si>
  <si>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</si>
  <si>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</si>
  <si>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</si>
  <si>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</si>
  <si>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</si>
  <si>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</si>
  <si>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</si>
  <si>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</si>
  <si>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</si>
  <si>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</si>
  <si>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</si>
  <si>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</si>
  <si>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</si>
  <si>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</si>
  <si>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</si>
  <si>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</si>
  <si>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</si>
  <si>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</si>
  <si>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</si>
  <si>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</si>
  <si>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</si>
  <si>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</si>
  <si>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</si>
  <si>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</si>
  <si>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</si>
  <si>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</si>
  <si>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</si>
  <si>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</si>
  <si>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</si>
  <si>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</si>
  <si>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</si>
  <si>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</si>
  <si>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</si>
  <si>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</si>
  <si>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</si>
  <si>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</si>
  <si>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</si>
  <si>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</si>
  <si>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</si>
  <si>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</si>
  <si>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</si>
  <si>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</si>
  <si>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</si>
  <si>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</si>
  <si>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</si>
  <si>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</si>
  <si>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</si>
  <si>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</si>
  <si>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</si>
  <si>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</si>
  <si>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</si>
  <si>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</si>
  <si>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</si>
  <si>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</si>
  <si>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</si>
  <si>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</si>
  <si>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</si>
  <si>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</si>
  <si>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</si>
  <si>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</si>
  <si>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</si>
  <si>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</si>
  <si>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</si>
  <si>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</si>
  <si>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</si>
  <si>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</si>
  <si>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</si>
  <si>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</si>
  <si>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</si>
  <si>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</si>
  <si>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</si>
  <si>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</si>
  <si>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</si>
  <si>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</si>
  <si>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</si>
  <si>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</si>
  <si>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</si>
  <si>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</si>
  <si>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</si>
  <si>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</si>
  <si>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</si>
  <si>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</si>
  <si>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</si>
  <si>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</si>
  <si>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</si>
  <si>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</si>
  <si>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</si>
  <si>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</si>
  <si>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</si>
  <si>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</si>
  <si>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</si>
  <si>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</si>
  <si>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</si>
  <si>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</si>
  <si>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</si>
  <si>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</si>
  <si>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</si>
  <si>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</si>
  <si>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</si>
  <si>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</si>
  <si>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</si>
  <si>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</si>
  <si>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</si>
  <si>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</si>
  <si>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</si>
  <si>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</si>
  <si>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</si>
  <si>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</si>
  <si>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</si>
  <si>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</si>
  <si>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</si>
  <si>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</si>
  <si>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</si>
  <si>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</si>
  <si>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</si>
  <si>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</si>
  <si>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</si>
  <si>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</si>
  <si>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</si>
  <si>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</si>
  <si>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</si>
  <si>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</si>
  <si>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</si>
  <si>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</si>
  <si>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</si>
  <si>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</si>
  <si>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</si>
  <si>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</si>
  <si>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</si>
  <si>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</si>
  <si>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</si>
  <si>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</si>
  <si>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</si>
  <si>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</si>
  <si>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</si>
  <si>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</si>
  <si>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</si>
  <si>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</si>
  <si>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</si>
  <si>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</si>
  <si>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</si>
  <si>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</si>
  <si>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</si>
  <si>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</si>
  <si>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</si>
  <si>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</si>
  <si>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</si>
  <si>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</si>
  <si>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</si>
  <si>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</si>
  <si>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</si>
  <si>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</si>
  <si>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</si>
  <si>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</si>
  <si>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</si>
  <si>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</si>
  <si>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</si>
  <si>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</si>
  <si>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</si>
  <si>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</si>
  <si>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</si>
  <si>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</si>
  <si>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</si>
  <si>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</si>
  <si>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</si>
  <si>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</si>
  <si>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</si>
  <si>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</si>
  <si>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</si>
  <si>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</si>
  <si>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</si>
  <si>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</si>
  <si>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</si>
  <si>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</si>
  <si>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</si>
  <si>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</si>
  <si>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</si>
  <si>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</si>
  <si>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</si>
  <si>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</si>
  <si>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</si>
  <si>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</si>
  <si>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</si>
  <si>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</si>
  <si>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</si>
  <si>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</si>
  <si>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</si>
  <si>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</si>
  <si>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</si>
  <si>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</si>
  <si>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</si>
  <si>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</si>
  <si>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</si>
  <si>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</si>
  <si>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</si>
  <si>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</si>
  <si>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</si>
  <si>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</si>
  <si>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</si>
  <si>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</si>
  <si>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</si>
  <si>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</si>
  <si>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</si>
  <si>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</si>
  <si>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</si>
  <si>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</si>
  <si>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</si>
  <si>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</si>
  <si>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</si>
  <si>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</si>
  <si>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</si>
  <si>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</si>
  <si>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</si>
  <si>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</si>
  <si>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</si>
  <si>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</si>
  <si>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</si>
  <si>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</si>
  <si>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</si>
  <si>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</si>
  <si>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</si>
  <si>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</si>
  <si>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</si>
  <si>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</si>
  <si>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</si>
  <si>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</si>
  <si>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</si>
  <si>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</si>
  <si>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</si>
  <si>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</si>
  <si>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</si>
  <si>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</si>
  <si>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</si>
  <si>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</si>
  <si>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</si>
  <si>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</si>
  <si>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</si>
  <si>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</si>
  <si>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</si>
  <si>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</si>
  <si>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</si>
  <si>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</si>
  <si>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</si>
  <si>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</si>
  <si>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</si>
  <si>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</si>
  <si>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</si>
  <si>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</si>
  <si>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</si>
  <si>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</si>
  <si>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</si>
  <si>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</si>
  <si>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</si>
  <si>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</si>
  <si>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</si>
  <si>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</si>
  <si>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</si>
  <si>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</si>
  <si>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</si>
  <si>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</si>
  <si>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</si>
  <si>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</si>
  <si>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</si>
  <si>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</si>
  <si>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</si>
  <si>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</si>
  <si>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</si>
  <si>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</si>
  <si>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</si>
  <si>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</si>
  <si>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</si>
  <si>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</si>
  <si>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</si>
  <si>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</si>
  <si>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</si>
  <si>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</si>
  <si>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</si>
  <si>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</si>
  <si>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</si>
  <si>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</si>
  <si>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</si>
  <si>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</si>
  <si>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</si>
  <si>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</si>
  <si>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</si>
  <si>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</si>
  <si>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</si>
  <si>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</si>
  <si>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</si>
  <si>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</si>
  <si>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</si>
  <si>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</si>
  <si>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</si>
  <si>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</si>
  <si>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</si>
  <si>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</si>
  <si>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</si>
  <si>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</si>
  <si>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</si>
  <si>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</si>
  <si>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</si>
  <si>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</si>
  <si>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</si>
  <si>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</si>
  <si>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</si>
  <si>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</si>
  <si>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</si>
  <si>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</si>
  <si>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</si>
  <si>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</si>
  <si>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</si>
  <si>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</si>
  <si>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</si>
  <si>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</si>
  <si>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</si>
  <si>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</si>
  <si>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</si>
  <si>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</si>
  <si>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</si>
  <si>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</si>
  <si>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</si>
  <si>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</si>
  <si>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</si>
  <si>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</si>
  <si>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</si>
  <si>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</si>
  <si>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</si>
  <si>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</si>
  <si>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</si>
  <si>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</si>
  <si>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</si>
  <si>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</si>
  <si>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</si>
  <si>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</si>
  <si>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</si>
  <si>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</si>
  <si>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</si>
  <si>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</si>
  <si>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</si>
  <si>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</si>
  <si>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</si>
  <si>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</si>
  <si>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</si>
  <si>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</si>
  <si>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</si>
  <si>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</si>
  <si>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</si>
  <si>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</si>
  <si>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</si>
  <si>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</si>
  <si>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</si>
  <si>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</si>
  <si>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</si>
  <si>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</si>
  <si>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</si>
  <si>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</si>
  <si>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</si>
  <si>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</si>
  <si>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</si>
  <si>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</si>
  <si>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</si>
  <si>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</si>
  <si>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</si>
  <si>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</si>
  <si>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</si>
  <si>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</si>
  <si>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</si>
  <si>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</si>
  <si>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</si>
  <si>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</si>
  <si>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</si>
  <si>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</si>
  <si>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</si>
  <si>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</si>
  <si>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</si>
  <si>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</si>
  <si>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</si>
  <si>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</si>
  <si>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</si>
  <si>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</si>
  <si>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</si>
  <si>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</si>
  <si>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</si>
  <si>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</si>
  <si>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</si>
  <si>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</si>
  <si>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</si>
  <si>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</si>
  <si>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</si>
  <si>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</si>
  <si>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</si>
  <si>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</si>
  <si>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</si>
  <si>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</si>
  <si>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</si>
  <si>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</si>
  <si>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</si>
  <si>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</si>
  <si>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</si>
  <si>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</si>
  <si>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</si>
  <si>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</si>
  <si>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</si>
  <si>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</si>
  <si>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</si>
  <si>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</si>
  <si>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</si>
  <si>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</si>
  <si>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</si>
  <si>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</si>
  <si>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</si>
  <si>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</si>
  <si>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</si>
  <si>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</si>
  <si>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</si>
  <si>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</si>
  <si>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</si>
  <si>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</si>
  <si>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</si>
  <si>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</si>
  <si>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</si>
  <si>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</si>
  <si>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</si>
  <si>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</si>
  <si>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</si>
  <si>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</si>
  <si>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</si>
  <si>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</si>
  <si>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</si>
  <si>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</si>
  <si>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</si>
  <si>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</si>
  <si>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</si>
  <si>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</si>
  <si>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</si>
  <si>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</si>
  <si>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</si>
  <si>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</si>
  <si>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</si>
  <si>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</si>
  <si>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</si>
  <si>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</si>
  <si>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</si>
  <si>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</si>
  <si>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</si>
  <si>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</si>
  <si>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</si>
  <si>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</si>
  <si>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</si>
  <si>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</si>
  <si>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</si>
  <si>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</si>
  <si>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</si>
  <si>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</si>
  <si>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</si>
  <si>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</si>
  <si>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</si>
  <si>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</si>
  <si>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</si>
  <si>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</si>
  <si>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</si>
  <si>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</si>
  <si>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</si>
  <si>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</si>
  <si>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</si>
  <si>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</si>
  <si>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</si>
  <si>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</si>
  <si>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</si>
  <si>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</si>
  <si>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</si>
  <si>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</si>
  <si>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</si>
  <si>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</si>
  <si>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</si>
  <si>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</si>
  <si>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</si>
  <si>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</si>
  <si>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</si>
  <si>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</si>
  <si>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</si>
  <si>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</si>
  <si>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</si>
  <si>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</si>
  <si>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</si>
  <si>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</si>
  <si>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</si>
  <si>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</si>
  <si>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</si>
  <si>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</si>
  <si>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</si>
  <si>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</si>
  <si>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</si>
  <si>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</si>
  <si>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</si>
  <si>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</si>
  <si>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</si>
  <si>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</si>
  <si>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</si>
  <si>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</si>
  <si>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</si>
  <si>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</si>
  <si>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</si>
  <si>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</si>
  <si>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</si>
  <si>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</si>
  <si>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</si>
  <si>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</si>
  <si>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</si>
  <si>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</si>
  <si>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</si>
  <si>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</si>
  <si>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</si>
  <si>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</si>
  <si>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</si>
  <si>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</si>
  <si>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</si>
  <si>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</si>
  <si>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</si>
  <si>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</si>
  <si>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</si>
  <si>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</si>
  <si>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</si>
  <si>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</si>
  <si>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</si>
  <si>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</si>
  <si>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</si>
  <si>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</si>
  <si>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</si>
  <si>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</si>
  <si>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</si>
  <si>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</si>
  <si>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</si>
  <si>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</si>
  <si>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</si>
  <si>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</si>
  <si>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</si>
  <si>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</si>
  <si>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</si>
  <si>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</si>
  <si>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</si>
  <si>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</si>
  <si>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</si>
  <si>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</si>
  <si>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</si>
  <si>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</si>
  <si>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</si>
  <si>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</si>
  <si>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</si>
  <si>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</si>
  <si>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</si>
  <si>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</si>
  <si>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</si>
  <si>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</si>
  <si>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</si>
  <si>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</si>
  <si>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</si>
  <si>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</si>
  <si>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</si>
  <si>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</si>
  <si>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</si>
  <si>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</si>
  <si>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</si>
  <si>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</si>
  <si>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</si>
  <si>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</si>
  <si>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</si>
  <si>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</si>
  <si>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</si>
  <si>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</si>
  <si>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</si>
  <si>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</si>
  <si>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</si>
  <si>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</si>
  <si>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</si>
  <si>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</si>
  <si>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</si>
  <si>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</si>
  <si>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</si>
  <si>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</si>
  <si>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</si>
  <si>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</si>
  <si>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</si>
  <si>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</si>
  <si>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</si>
  <si>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</si>
  <si>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</si>
  <si>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</si>
  <si>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</si>
  <si>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</si>
  <si>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</si>
  <si>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</si>
  <si>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</si>
  <si>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</si>
  <si>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</si>
  <si>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</si>
  <si>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</si>
  <si>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</si>
  <si>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</si>
  <si>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</si>
  <si>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</si>
  <si>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</si>
  <si>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</si>
  <si>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</si>
  <si>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</si>
  <si>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</si>
  <si>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</si>
  <si>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</si>
  <si>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</si>
  <si>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</si>
  <si>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</si>
  <si>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</si>
  <si>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</si>
  <si>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</si>
  <si>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</si>
  <si>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</si>
  <si>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</si>
  <si>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</si>
  <si>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</si>
  <si>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</si>
  <si>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</si>
  <si>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</si>
  <si>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</si>
  <si>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</si>
  <si>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</si>
  <si>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</si>
  <si>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</si>
  <si>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</si>
  <si>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</si>
  <si>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</si>
  <si>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</si>
  <si>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</si>
  <si>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</si>
  <si>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</si>
  <si>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</si>
  <si>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</si>
  <si>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</si>
  <si>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</si>
  <si>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</si>
  <si>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</si>
  <si>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</si>
  <si>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</si>
  <si>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</si>
  <si>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</si>
  <si>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</si>
  <si>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</si>
  <si>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</si>
  <si>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</si>
  <si>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</si>
  <si>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</si>
  <si>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</si>
  <si>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</si>
  <si>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</si>
  <si>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</si>
  <si>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</si>
  <si>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</si>
  <si>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</si>
  <si>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</si>
  <si>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</si>
  <si>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</si>
  <si>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</si>
  <si>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</si>
  <si>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</si>
  <si>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</si>
  <si>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</si>
  <si>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</si>
  <si>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</si>
  <si>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</si>
  <si>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</si>
  <si>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</si>
  <si>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</si>
  <si>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</si>
  <si>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</si>
  <si>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</si>
  <si>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</si>
  <si>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</si>
  <si>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</si>
  <si>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</si>
  <si>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</si>
  <si>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</si>
  <si>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</si>
  <si>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</si>
  <si>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</si>
  <si>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</si>
  <si>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</si>
  <si>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</si>
  <si>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</si>
  <si>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</si>
  <si>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</si>
  <si>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</si>
  <si>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</si>
  <si>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</si>
  <si>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</si>
  <si>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</si>
  <si>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</si>
  <si>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</si>
  <si>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</si>
  <si>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</si>
  <si>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</si>
  <si>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</si>
  <si>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</si>
  <si>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</si>
  <si>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</si>
  <si>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</si>
  <si>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</si>
  <si>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</si>
  <si>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</si>
  <si>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</si>
  <si>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</si>
  <si>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</si>
  <si>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</si>
  <si>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</si>
  <si>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</si>
  <si>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</si>
  <si>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</si>
  <si>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</si>
  <si>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</si>
  <si>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</si>
  <si>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</si>
  <si>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</si>
  <si>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</si>
  <si>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</si>
  <si>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</si>
  <si>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</si>
  <si>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</si>
  <si>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</si>
  <si>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</si>
  <si>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</si>
  <si>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</si>
  <si>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</si>
  <si>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</si>
  <si>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</si>
  <si>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</si>
  <si>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</si>
  <si>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</si>
  <si>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</si>
  <si>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</si>
  <si>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</si>
  <si>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</si>
  <si>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</si>
  <si>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</si>
  <si>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</si>
  <si>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</si>
  <si>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</si>
  <si>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</si>
  <si>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</si>
  <si>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</si>
  <si>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</si>
  <si>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</si>
  <si>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</si>
  <si>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</si>
  <si>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</si>
  <si>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</si>
  <si>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</si>
  <si>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</si>
  <si>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</si>
  <si>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</si>
  <si>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</si>
  <si>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</si>
  <si>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</si>
  <si>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</si>
  <si>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</si>
  <si>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</si>
  <si>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</si>
  <si>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</si>
  <si>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</si>
  <si>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</si>
  <si>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</si>
  <si>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</si>
  <si>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</si>
  <si>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</si>
  <si>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</si>
  <si>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</si>
  <si>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</si>
  <si>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</si>
  <si>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</si>
  <si>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</si>
  <si>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</si>
  <si>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</si>
  <si>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</si>
  <si>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</si>
  <si>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</si>
  <si>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</si>
  <si>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</si>
  <si>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</si>
  <si>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</si>
  <si>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</si>
  <si>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</si>
  <si>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</si>
  <si>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</si>
  <si>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</si>
  <si>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</si>
  <si>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</si>
  <si>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</si>
  <si>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</si>
  <si>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</si>
  <si>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</si>
  <si>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</si>
  <si>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</si>
  <si>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</si>
  <si>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</si>
  <si>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</si>
  <si>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</si>
  <si>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</si>
  <si>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</si>
  <si>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</si>
  <si>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</si>
  <si>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</si>
  <si>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</si>
  <si>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</si>
  <si>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</si>
  <si>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</si>
  <si>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</si>
  <si>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</si>
  <si>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</si>
  <si>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</si>
  <si>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</si>
  <si>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</si>
  <si>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</si>
  <si>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</si>
  <si>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</si>
  <si>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</si>
  <si>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</si>
  <si>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</si>
  <si>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</si>
  <si>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</si>
  <si>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</si>
  <si>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</si>
  <si>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</si>
  <si>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</si>
  <si>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</si>
  <si>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</si>
  <si>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</si>
  <si>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</si>
  <si>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</si>
  <si>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</si>
  <si>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</si>
  <si>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</si>
  <si>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</si>
  <si>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</si>
  <si>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</si>
  <si>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</si>
  <si>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</si>
  <si>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</si>
  <si>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</si>
  <si>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</si>
  <si>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</si>
  <si>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</si>
  <si>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</si>
  <si>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</si>
  <si>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</si>
  <si>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</si>
  <si>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</si>
  <si>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</si>
  <si>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</si>
  <si>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</si>
  <si>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</si>
  <si>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</si>
  <si>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</si>
  <si>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</si>
  <si>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</si>
  <si>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</si>
  <si>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</si>
  <si>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</si>
  <si>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</si>
  <si>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</si>
  <si>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</si>
  <si>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</si>
  <si>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</si>
  <si>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</si>
  <si>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</si>
  <si>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</si>
  <si>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</si>
  <si>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</si>
  <si>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</si>
  <si>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</si>
  <si>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</si>
  <si>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</si>
  <si>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</si>
  <si>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</si>
  <si>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</si>
  <si>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</si>
  <si>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</si>
  <si>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</si>
  <si>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</si>
  <si>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</si>
  <si>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</si>
  <si>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</si>
  <si>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</si>
  <si>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</si>
  <si>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</si>
  <si>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</si>
  <si>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</si>
  <si>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</si>
  <si>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</si>
  <si>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</si>
  <si>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</si>
  <si>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</si>
  <si>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</si>
  <si>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</si>
  <si>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</si>
  <si>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</si>
  <si>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</si>
  <si>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</si>
  <si>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</si>
  <si>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</si>
  <si>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</si>
  <si>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</si>
  <si>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</si>
  <si>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</si>
  <si>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</si>
  <si>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</si>
  <si>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</si>
  <si>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</si>
  <si>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</si>
  <si>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</si>
  <si>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</si>
  <si>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</si>
  <si>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</si>
  <si>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</si>
  <si>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</si>
  <si>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</si>
  <si>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</si>
  <si>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</si>
  <si>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</si>
  <si>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</si>
  <si>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</si>
  <si>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</si>
  <si>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</si>
  <si>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</si>
  <si>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</si>
  <si>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</si>
  <si>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</si>
  <si>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</si>
  <si>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</si>
  <si>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</si>
  <si>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</si>
  <si>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</si>
  <si>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</si>
  <si>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</si>
  <si>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</si>
  <si>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</si>
  <si>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</si>
  <si>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</si>
  <si>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</si>
  <si>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</si>
  <si>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</si>
  <si>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</si>
  <si>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</si>
  <si>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</si>
  <si>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</si>
  <si>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</si>
  <si>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</si>
  <si>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</si>
  <si>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</si>
  <si>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</si>
  <si>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</si>
  <si>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</si>
  <si>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</si>
  <si>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</si>
  <si>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</si>
  <si>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</si>
  <si>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</si>
  <si>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</si>
  <si>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</si>
  <si>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</si>
  <si>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</si>
  <si>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</si>
  <si>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</si>
  <si>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</si>
  <si>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</si>
  <si>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</si>
  <si>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</si>
  <si>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</si>
  <si>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</si>
  <si>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</si>
  <si>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</si>
  <si>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</si>
  <si>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</si>
  <si>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</si>
  <si>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</si>
  <si>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</si>
  <si>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</si>
  <si>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</si>
  <si>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</si>
  <si>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</si>
  <si>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</si>
  <si>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</si>
  <si>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</si>
  <si>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</si>
  <si>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</si>
  <si>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</si>
  <si>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</si>
  <si>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</si>
  <si>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</si>
  <si>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</si>
  <si>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</si>
  <si>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</si>
  <si>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</si>
  <si>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</si>
  <si>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</si>
  <si>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</si>
  <si>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</si>
  <si>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</si>
  <si>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</si>
  <si>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</si>
  <si>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</si>
  <si>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</si>
  <si>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</si>
  <si>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</si>
  <si>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</si>
  <si>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</si>
  <si>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</si>
  <si>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</si>
  <si>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</si>
  <si>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</si>
  <si>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</si>
  <si>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</si>
  <si>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</si>
  <si>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</si>
  <si>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</si>
  <si>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</si>
  <si>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</si>
  <si>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</si>
  <si>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</si>
  <si>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</si>
  <si>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</si>
  <si>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</si>
  <si>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</si>
  <si>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</si>
  <si>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</si>
  <si>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</si>
  <si>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</si>
  <si>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</si>
  <si>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</si>
  <si>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</si>
  <si>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</si>
  <si>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</si>
  <si>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</si>
  <si>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</si>
  <si>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</si>
  <si>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</si>
  <si>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</si>
  <si>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</si>
  <si>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</si>
  <si>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</si>
  <si>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</si>
  <si>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</si>
  <si>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</si>
  <si>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</si>
  <si>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</si>
  <si>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</si>
  <si>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</si>
  <si>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</si>
  <si>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</si>
  <si>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</si>
  <si>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</si>
  <si>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</si>
  <si>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</si>
  <si>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</si>
  <si>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</si>
  <si>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</si>
  <si>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</si>
  <si>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</si>
  <si>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</si>
  <si>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</si>
  <si>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</si>
  <si>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</si>
  <si>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</si>
  <si>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</si>
  <si>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</si>
  <si>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</si>
  <si>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</si>
  <si>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</si>
  <si>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</si>
  <si>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</si>
  <si>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</si>
  <si>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</si>
  <si>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</si>
  <si>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</si>
  <si>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</si>
  <si>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</si>
  <si>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</si>
  <si>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</si>
  <si>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</si>
  <si>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</si>
  <si>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</si>
  <si>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</si>
  <si>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</si>
  <si>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</si>
  <si>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</si>
  <si>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</si>
  <si>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</si>
  <si>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</si>
  <si>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</si>
  <si>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</si>
  <si>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</si>
  <si>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</si>
  <si>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</si>
  <si>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</si>
  <si>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</si>
  <si>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</si>
  <si>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</si>
  <si>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</si>
  <si>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</si>
  <si>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</si>
  <si>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</si>
  <si>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</si>
  <si>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</si>
  <si>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</si>
  <si>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</si>
  <si>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</si>
  <si>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</si>
  <si>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</si>
  <si>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</si>
  <si>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</si>
  <si>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</si>
  <si>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</si>
  <si>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</si>
  <si>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</si>
  <si>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</si>
  <si>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</si>
  <si>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</si>
  <si>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</si>
  <si>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</si>
  <si>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</si>
  <si>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</si>
  <si>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</si>
  <si>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</si>
  <si>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</si>
  <si>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</si>
  <si>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</si>
  <si>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</si>
  <si>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</si>
  <si>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</si>
  <si>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</si>
  <si>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</si>
  <si>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</si>
  <si>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</si>
  <si>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</si>
  <si>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</si>
  <si>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</si>
  <si>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</si>
  <si>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</si>
  <si>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</si>
  <si>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</si>
  <si>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</si>
  <si>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</si>
  <si>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</si>
  <si>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</si>
  <si>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</si>
  <si>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</si>
  <si>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</si>
  <si>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</si>
  <si>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</si>
  <si>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</si>
  <si>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</si>
  <si>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</si>
  <si>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</si>
  <si>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</si>
  <si>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</si>
  <si>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</si>
  <si>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</si>
  <si>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</si>
  <si>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</si>
  <si>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</si>
  <si>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</si>
  <si>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</si>
  <si>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</si>
  <si>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</si>
  <si>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</si>
  <si>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</si>
  <si>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</si>
  <si>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</si>
  <si>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</si>
  <si>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</si>
  <si>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</si>
  <si>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</si>
  <si>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</si>
  <si>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</si>
  <si>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</si>
  <si>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</si>
  <si>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</si>
  <si>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</si>
  <si>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</si>
  <si>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</si>
  <si>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</si>
  <si>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</si>
  <si>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</si>
  <si>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</si>
  <si>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</si>
  <si>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</si>
  <si>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</si>
  <si>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</si>
  <si>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</si>
  <si>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</si>
  <si>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</si>
  <si>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</si>
  <si>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</si>
  <si>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</si>
  <si>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</si>
  <si>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</si>
  <si>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</si>
  <si>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</si>
  <si>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</si>
  <si>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</si>
  <si>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</si>
  <si>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</si>
  <si>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</si>
  <si>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</si>
  <si>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</si>
  <si>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</si>
  <si>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</si>
  <si>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</si>
  <si>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</si>
  <si>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</si>
  <si>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</si>
  <si>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</si>
  <si>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</si>
  <si>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</si>
  <si>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</si>
  <si>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</si>
  <si>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</si>
  <si>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</si>
  <si>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</si>
  <si>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</si>
  <si>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</si>
  <si>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</si>
  <si>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</si>
  <si>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</si>
  <si>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</si>
  <si>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</si>
  <si>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</si>
  <si>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</si>
  <si>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</si>
  <si>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</si>
  <si>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</si>
  <si>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</si>
  <si>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</si>
  <si>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</si>
  <si>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</si>
  <si>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</si>
  <si>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</si>
  <si>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</si>
  <si>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</si>
  <si>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</si>
  <si>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</si>
  <si>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</si>
  <si>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</si>
  <si>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</si>
  <si>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</si>
  <si>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</si>
  <si>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</si>
  <si>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</si>
  <si>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</si>
  <si>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</si>
  <si>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</si>
  <si>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</si>
  <si>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</si>
  <si>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</si>
  <si>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</si>
  <si>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</si>
  <si>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</si>
  <si>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</si>
  <si>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</si>
  <si>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</si>
  <si>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</si>
  <si>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</si>
  <si>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</si>
  <si>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</si>
  <si>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</si>
  <si>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</si>
  <si>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</si>
  <si>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</si>
  <si>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</si>
  <si>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</si>
  <si>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</si>
  <si>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</si>
  <si>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</si>
  <si>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</si>
  <si>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</si>
  <si>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</si>
  <si>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</si>
  <si>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</si>
  <si>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</si>
  <si>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</si>
  <si>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</si>
  <si>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</si>
  <si>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</si>
  <si>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</si>
  <si>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</si>
  <si>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</si>
  <si>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</si>
  <si>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</si>
  <si>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</si>
  <si>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</si>
  <si>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</si>
  <si>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</si>
  <si>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</si>
  <si>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</si>
  <si>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</si>
  <si>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</si>
  <si>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</si>
  <si>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</si>
  <si>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</si>
  <si>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</si>
  <si>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</si>
  <si>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</si>
  <si>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</si>
  <si>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</si>
  <si>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</si>
  <si>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</si>
  <si>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</si>
  <si>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</si>
  <si>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</si>
  <si>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</si>
  <si>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</si>
  <si>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</si>
  <si>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</si>
  <si>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</si>
  <si>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</si>
  <si>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</si>
  <si>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</si>
  <si>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</si>
  <si>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</si>
  <si>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</si>
  <si>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</si>
  <si>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</si>
  <si>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</si>
  <si>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</si>
  <si>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</si>
  <si>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</si>
  <si>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</si>
  <si>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</si>
  <si>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</si>
  <si>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</si>
  <si>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</si>
  <si>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</si>
  <si>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</si>
  <si>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</si>
  <si>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</si>
  <si>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</si>
  <si>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</si>
  <si>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</si>
  <si>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</si>
  <si>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</si>
  <si>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</si>
  <si>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</si>
  <si>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</si>
  <si>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</si>
  <si>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</si>
  <si>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</si>
  <si>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</si>
  <si>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</si>
  <si>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</si>
  <si>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</si>
  <si>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</si>
  <si>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</si>
  <si>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</si>
  <si>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</si>
  <si>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</si>
  <si>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</si>
  <si>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</si>
  <si>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</si>
  <si>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</si>
  <si>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</si>
  <si>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</si>
  <si>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</si>
  <si>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</si>
  <si>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</si>
  <si>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</si>
  <si>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</si>
  <si>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</si>
  <si>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</si>
  <si>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</si>
  <si>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</si>
  <si>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</si>
  <si>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</si>
  <si>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</si>
  <si>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</si>
  <si>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</si>
  <si>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</si>
  <si>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</si>
  <si>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</si>
  <si>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</si>
  <si>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</si>
  <si>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</si>
  <si>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</si>
  <si>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</si>
  <si>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</si>
  <si>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</si>
  <si>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</si>
  <si>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</si>
  <si>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</si>
  <si>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</si>
  <si>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</si>
  <si>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</si>
  <si>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</si>
  <si>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</si>
  <si>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</si>
  <si>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</si>
  <si>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</si>
  <si>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</si>
  <si>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</si>
  <si>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</si>
  <si>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</si>
  <si>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</si>
  <si>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</si>
  <si>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</si>
  <si>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</si>
  <si>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</si>
  <si>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</si>
  <si>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</si>
  <si>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</si>
  <si>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</si>
  <si>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</si>
  <si>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</si>
  <si>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</si>
  <si>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</si>
  <si>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</si>
  <si>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</si>
  <si>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</si>
  <si>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</si>
  <si>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</si>
  <si>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</si>
  <si>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</si>
  <si>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</si>
  <si>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</si>
  <si>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</si>
  <si>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</si>
  <si>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</si>
  <si>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</si>
  <si>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</si>
  <si>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</si>
  <si>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</si>
  <si>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</si>
  <si>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</si>
  <si>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</si>
  <si>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</si>
  <si>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</si>
  <si>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</si>
  <si>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</si>
  <si>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</si>
  <si>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</si>
  <si>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</si>
  <si>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</si>
  <si>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</si>
  <si>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</si>
  <si>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</si>
  <si>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</si>
  <si>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</si>
  <si>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</si>
  <si>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</si>
  <si>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</si>
  <si>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</si>
  <si>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</si>
  <si>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</si>
  <si>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</si>
  <si>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</si>
  <si>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</si>
  <si>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</si>
  <si>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</si>
  <si>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</si>
  <si>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</si>
  <si>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</si>
  <si>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</si>
  <si>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</si>
  <si>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</si>
  <si>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</si>
  <si>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</si>
  <si>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</si>
  <si>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</si>
  <si>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</si>
  <si>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</si>
  <si>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</si>
  <si>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</si>
  <si>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</si>
  <si>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</si>
  <si>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</si>
  <si>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</si>
  <si>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</si>
  <si>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</si>
  <si>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</si>
  <si>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</si>
  <si>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</si>
  <si>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</si>
  <si>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</si>
  <si>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</si>
  <si>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</si>
  <si>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</si>
  <si>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</si>
  <si>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</si>
  <si>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</si>
  <si>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</si>
  <si>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</si>
  <si>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</si>
  <si>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</si>
  <si>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</si>
  <si>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</si>
  <si>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</si>
  <si>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</si>
  <si>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</si>
  <si>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</si>
  <si>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</si>
  <si>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</si>
  <si>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</si>
  <si>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</si>
  <si>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</si>
  <si>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</si>
  <si>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</si>
  <si>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</si>
  <si>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</si>
  <si>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</si>
  <si>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</si>
  <si>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</si>
  <si>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</si>
  <si>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</si>
  <si>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</si>
  <si>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</si>
  <si>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</si>
  <si>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</si>
  <si>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</si>
  <si>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</si>
  <si>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</si>
  <si>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</si>
  <si>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</si>
  <si>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</si>
  <si>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</si>
  <si>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</si>
  <si>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</si>
  <si>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</si>
  <si>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</si>
  <si>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</si>
  <si>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</si>
  <si>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</si>
  <si>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</si>
  <si>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</si>
  <si>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</si>
  <si>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</si>
  <si>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</si>
  <si>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</si>
  <si>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</si>
  <si>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</si>
  <si>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</si>
  <si>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</si>
  <si>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</si>
  <si>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</si>
  <si>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</si>
  <si>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</si>
  <si>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</si>
  <si>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</si>
  <si>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</si>
  <si>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</si>
  <si>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</si>
  <si>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</si>
  <si>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</si>
  <si>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</si>
  <si>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</si>
  <si>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</si>
  <si>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</si>
  <si>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</si>
  <si>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</si>
  <si>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</si>
  <si>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</si>
  <si>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</si>
  <si>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</si>
  <si>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</si>
  <si>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</si>
  <si>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</si>
  <si>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</si>
  <si>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</si>
  <si>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</si>
  <si>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</si>
  <si>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</si>
  <si>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</si>
  <si>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</si>
  <si>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</si>
  <si>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</si>
  <si>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</si>
  <si>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</si>
  <si>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</si>
  <si>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</si>
  <si>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</si>
  <si>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</si>
  <si>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</si>
  <si>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</si>
  <si>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</si>
  <si>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</si>
  <si>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</si>
  <si>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</si>
  <si>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</si>
  <si>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</si>
  <si>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</si>
  <si>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</si>
  <si>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</si>
  <si>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</si>
  <si>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</si>
  <si>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</si>
  <si>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</si>
  <si>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</si>
  <si>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</si>
  <si>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</si>
  <si>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</si>
  <si>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</si>
  <si>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</si>
  <si>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</si>
  <si>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</si>
  <si>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</si>
  <si>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</si>
  <si>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</si>
  <si>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</si>
  <si>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</si>
  <si>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</si>
  <si>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</si>
  <si>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</si>
  <si>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</si>
  <si>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</si>
  <si>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</si>
  <si>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</si>
  <si>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</si>
  <si>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</si>
  <si>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</si>
  <si>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</si>
  <si>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</si>
  <si>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</si>
  <si>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</si>
  <si>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</si>
  <si>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</si>
  <si>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</si>
  <si>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</si>
  <si>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</si>
  <si>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</si>
  <si>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</si>
  <si>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</si>
  <si>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</si>
  <si>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</si>
  <si>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</si>
  <si>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</si>
  <si>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</si>
  <si>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</si>
  <si>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</si>
  <si>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</si>
  <si>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</si>
  <si>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</si>
  <si>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</si>
  <si>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</si>
  <si>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</si>
  <si>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</si>
  <si>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</si>
  <si>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</si>
  <si>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</si>
  <si>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</si>
  <si>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</si>
  <si>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</si>
  <si>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</si>
  <si>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</si>
  <si>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</si>
  <si>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</si>
  <si>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</si>
  <si>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</si>
  <si>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</si>
  <si>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</si>
  <si>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</si>
  <si>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</si>
  <si>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</si>
  <si>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</si>
  <si>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</si>
  <si>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</si>
  <si>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</si>
  <si>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</si>
  <si>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</si>
  <si>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</si>
  <si>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</si>
  <si>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</si>
  <si>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</si>
  <si>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</si>
  <si>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</si>
  <si>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</si>
  <si>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</si>
  <si>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</si>
  <si>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</si>
  <si>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</si>
  <si>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</si>
  <si>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</si>
  <si>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</si>
  <si>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</si>
  <si>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</si>
  <si>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</si>
  <si>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</si>
  <si>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</si>
  <si>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</si>
  <si>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</si>
  <si>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</si>
  <si>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</si>
  <si>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</si>
  <si>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</si>
  <si>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</si>
  <si>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</si>
  <si>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</si>
  <si>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</si>
  <si>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</si>
  <si>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</si>
  <si>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</si>
  <si>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</si>
  <si>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</si>
  <si>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</si>
  <si>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</si>
  <si>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</si>
  <si>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</si>
  <si>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</si>
  <si>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</si>
  <si>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</si>
  <si>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</si>
  <si>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</si>
  <si>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</si>
  <si>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</si>
  <si>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</si>
  <si>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</si>
  <si>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</si>
  <si>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</si>
  <si>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</si>
  <si>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</si>
  <si>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</si>
  <si>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</si>
  <si>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</si>
  <si>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</si>
  <si>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</si>
  <si>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</si>
  <si>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</si>
  <si>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</si>
  <si>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</si>
  <si>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</si>
  <si>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</si>
  <si>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</si>
  <si>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</si>
  <si>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</si>
  <si>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</si>
  <si>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</si>
  <si>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</si>
  <si>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</si>
  <si>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</si>
  <si>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</si>
  <si>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</si>
  <si>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</si>
  <si>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</si>
  <si>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</si>
  <si>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</si>
  <si>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</si>
  <si>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</si>
  <si>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</si>
  <si>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</si>
  <si>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</si>
  <si>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</si>
  <si>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</si>
  <si>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</si>
  <si>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</si>
  <si>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</si>
  <si>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</si>
  <si>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</si>
  <si>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</si>
  <si>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</si>
  <si>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</si>
  <si>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</si>
  <si>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</si>
  <si>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</si>
  <si>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</si>
  <si>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</si>
  <si>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</si>
  <si>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</si>
  <si>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</si>
  <si>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</si>
  <si>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</si>
  <si>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</si>
  <si>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</si>
  <si>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</si>
  <si>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</si>
  <si>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</si>
  <si>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</si>
  <si>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</si>
  <si>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</si>
  <si>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</si>
  <si>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</si>
  <si>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</si>
  <si>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</si>
  <si>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</si>
  <si>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</si>
  <si>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</si>
  <si>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</si>
  <si>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</si>
  <si>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</si>
  <si>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</si>
  <si>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</si>
  <si>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</si>
  <si>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</si>
  <si>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</si>
  <si>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</si>
  <si>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</si>
  <si>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</si>
  <si>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</si>
  <si>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</si>
  <si>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</si>
  <si>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</si>
  <si>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</si>
  <si>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</si>
  <si>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</si>
  <si>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</si>
  <si>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</si>
  <si>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</si>
  <si>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</si>
  <si>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</si>
  <si>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</si>
  <si>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</si>
  <si>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</si>
  <si>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</si>
  <si>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</si>
  <si>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</si>
  <si>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</si>
  <si>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</si>
  <si>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</si>
  <si>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</si>
  <si>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</si>
  <si>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</si>
  <si>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</si>
  <si>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</si>
  <si>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</si>
  <si>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</si>
  <si>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</si>
  <si>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</si>
  <si>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</si>
  <si>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</si>
  <si>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</si>
  <si>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</si>
  <si>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</si>
  <si>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</si>
  <si>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</si>
  <si>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</si>
  <si>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</si>
  <si>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</si>
  <si>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</si>
  <si>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</si>
  <si>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</si>
  <si>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</si>
  <si>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</si>
  <si>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</si>
  <si>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</si>
  <si>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</si>
  <si>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</si>
  <si>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</si>
  <si>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</si>
  <si>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</si>
  <si>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</si>
  <si>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</si>
  <si>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</si>
  <si>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</si>
  <si>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</si>
  <si>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</si>
  <si>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</si>
  <si>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</si>
  <si>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</si>
  <si>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</si>
  <si>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</si>
  <si>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</si>
  <si>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</si>
  <si>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</si>
  <si>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</si>
  <si>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</si>
  <si>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</si>
  <si>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</si>
  <si>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</si>
  <si>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</si>
  <si>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</si>
  <si>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</si>
  <si>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</si>
  <si>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</si>
  <si>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</si>
  <si>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</si>
  <si>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</si>
  <si>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</si>
  <si>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</si>
  <si>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</si>
  <si>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</si>
  <si>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</si>
  <si>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</si>
  <si>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</si>
  <si>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</si>
  <si>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</si>
  <si>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</si>
  <si>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</si>
  <si>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</si>
  <si>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</si>
  <si>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</si>
  <si>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</si>
  <si>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</si>
  <si>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</si>
  <si>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</si>
  <si>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</si>
  <si>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</si>
  <si>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</si>
  <si>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</si>
  <si>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</si>
  <si>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</si>
  <si>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</si>
  <si>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</si>
  <si>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</si>
  <si>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</si>
  <si>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</si>
  <si>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</si>
  <si>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</si>
  <si>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</si>
  <si>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</si>
  <si>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</si>
  <si>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</si>
  <si>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</si>
  <si>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</si>
  <si>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</si>
  <si>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</si>
  <si>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</si>
  <si>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</si>
  <si>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</si>
  <si>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</si>
  <si>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</si>
  <si>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</si>
  <si>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</si>
  <si>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</si>
  <si>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</si>
  <si>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</si>
  <si>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</si>
  <si>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</si>
  <si>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</si>
  <si>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</si>
  <si>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</si>
  <si>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</si>
  <si>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</si>
  <si>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</si>
  <si>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</si>
  <si>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</si>
  <si>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</si>
  <si>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</si>
  <si>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</si>
  <si>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</si>
  <si>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</si>
  <si>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</si>
  <si>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</si>
  <si>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</si>
  <si>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</si>
  <si>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</si>
  <si>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</si>
  <si>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</si>
  <si>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</si>
  <si>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</si>
  <si>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</si>
  <si>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</si>
  <si>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</si>
  <si>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</si>
  <si>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</si>
  <si>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</si>
  <si>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</si>
  <si>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</si>
  <si>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</si>
  <si>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</si>
  <si>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</si>
  <si>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</si>
  <si>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</si>
  <si>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</si>
  <si>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</si>
  <si>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</si>
  <si>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</si>
  <si>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</si>
  <si>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</si>
  <si>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</si>
  <si>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</si>
  <si>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</si>
  <si>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</si>
  <si>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</si>
  <si>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</si>
  <si>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</si>
  <si>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</si>
  <si>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</si>
  <si>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</si>
  <si>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</si>
  <si>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</si>
  <si>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</si>
  <si>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</si>
  <si>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</si>
  <si>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</si>
  <si>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</si>
  <si>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</si>
  <si>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</si>
  <si>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</si>
  <si>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</si>
  <si>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</si>
  <si>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</si>
  <si>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</si>
  <si>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</si>
  <si>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</si>
  <si>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</si>
  <si>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</si>
  <si>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</si>
  <si>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</si>
  <si>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</si>
  <si>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</si>
  <si>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</si>
  <si>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</si>
  <si>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</si>
  <si>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</si>
  <si>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</si>
  <si>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</si>
  <si>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</si>
  <si>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</si>
  <si>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</si>
  <si>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</si>
  <si>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</si>
  <si>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</si>
  <si>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</si>
  <si>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</si>
  <si>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</si>
  <si>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</si>
  <si>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</si>
  <si>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</si>
  <si>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</si>
  <si>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</si>
  <si>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</si>
  <si>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</si>
  <si>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</si>
  <si>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</si>
  <si>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</si>
  <si>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</si>
  <si>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</si>
  <si>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</si>
  <si>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</si>
  <si>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</si>
  <si>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</si>
  <si>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</si>
  <si>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</si>
  <si>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</si>
  <si>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</si>
  <si>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</si>
  <si>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</si>
  <si>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</si>
  <si>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</si>
  <si>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</si>
  <si>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</si>
  <si>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</si>
  <si>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</si>
  <si>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</si>
  <si>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</si>
  <si>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</si>
  <si>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</si>
  <si>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</si>
  <si>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</si>
  <si>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</si>
  <si>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</si>
  <si>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</si>
  <si>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</si>
  <si>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</si>
  <si>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</si>
  <si>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</si>
  <si>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</si>
  <si>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</si>
  <si>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</si>
  <si>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</si>
  <si>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</si>
  <si>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</si>
  <si>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</si>
  <si>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</si>
  <si>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</si>
  <si>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</si>
  <si>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</si>
  <si>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</si>
  <si>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</si>
  <si>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</si>
  <si>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</si>
  <si>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</si>
  <si>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</si>
  <si>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</si>
  <si>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</si>
  <si>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</si>
  <si>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</si>
  <si>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</si>
  <si>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</si>
  <si>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</si>
  <si>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</si>
  <si>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</si>
  <si>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</si>
  <si>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</si>
  <si>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</si>
  <si>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</si>
  <si>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</si>
  <si>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</si>
  <si>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</si>
  <si>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</si>
  <si>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</si>
  <si>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</si>
  <si>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</si>
  <si>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</si>
  <si>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</si>
  <si>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</si>
  <si>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</si>
  <si>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</si>
  <si>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</si>
  <si>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</si>
  <si>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</si>
  <si>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</si>
  <si>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</si>
  <si>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</si>
  <si>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</si>
  <si>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</si>
  <si>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</si>
  <si>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</si>
  <si>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</si>
  <si>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</si>
  <si>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</si>
  <si>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</si>
  <si>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</si>
  <si>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</si>
  <si>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</si>
  <si>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</si>
  <si>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</si>
  <si>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</si>
  <si>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</si>
  <si>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</si>
  <si>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</si>
  <si>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</si>
  <si>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</si>
  <si>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</si>
  <si>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</si>
  <si>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</si>
  <si>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</si>
  <si>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</si>
  <si>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</si>
  <si>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</si>
  <si>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</si>
  <si>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</si>
  <si>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</si>
  <si>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</si>
  <si>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</si>
  <si>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</si>
  <si>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</si>
  <si>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</si>
  <si>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</si>
  <si>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</si>
  <si>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</si>
  <si>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</si>
  <si>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</si>
  <si>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</si>
  <si>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</si>
  <si>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</si>
  <si>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</si>
  <si>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</si>
  <si>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</si>
  <si>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</si>
  <si>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</si>
  <si>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</si>
  <si>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</si>
  <si>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</si>
  <si>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</si>
  <si>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</si>
  <si>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</si>
  <si>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</si>
  <si>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</si>
  <si>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</si>
  <si>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</si>
  <si>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</si>
  <si>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</si>
  <si>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</si>
  <si>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</si>
  <si>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</si>
  <si>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</si>
  <si>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</si>
  <si>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</si>
  <si>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</si>
  <si>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</si>
  <si>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</si>
  <si>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</si>
  <si>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</si>
  <si>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</si>
  <si>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</si>
  <si>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</si>
  <si>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</si>
  <si>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</si>
  <si>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</si>
  <si>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</si>
  <si>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</si>
  <si>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</si>
  <si>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</si>
  <si>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</si>
  <si>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</si>
  <si>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</si>
  <si>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</si>
  <si>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</si>
  <si>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</si>
  <si>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</si>
  <si>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</si>
  <si>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</si>
  <si>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</si>
  <si>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</si>
  <si>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</si>
  <si>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</si>
  <si>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</si>
  <si>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</si>
  <si>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</si>
  <si>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</si>
  <si>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</si>
  <si>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</si>
  <si>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</si>
  <si>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</si>
  <si>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</si>
  <si>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</si>
  <si>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</si>
  <si>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</si>
  <si>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</si>
  <si>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</si>
  <si>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</si>
  <si>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</si>
  <si>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</si>
  <si>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</si>
  <si>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</si>
  <si>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</si>
  <si>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</si>
  <si>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</si>
  <si>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</si>
  <si>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</si>
  <si>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</si>
  <si>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</si>
  <si>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</si>
  <si>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</si>
  <si>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</si>
  <si>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</si>
  <si>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</si>
  <si>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</si>
  <si>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</si>
  <si>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</si>
  <si>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</si>
  <si>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</si>
  <si>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</si>
  <si>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</si>
  <si>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</si>
  <si>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</si>
  <si>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</si>
  <si>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</si>
  <si>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</si>
  <si>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</si>
  <si>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</si>
  <si>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</si>
  <si>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</si>
  <si>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</si>
  <si>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</si>
  <si>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</si>
  <si>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</si>
  <si>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</si>
  <si>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</si>
  <si>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</si>
  <si>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</si>
  <si>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</si>
  <si>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</si>
  <si>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</si>
  <si>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</si>
  <si>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</si>
  <si>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</si>
  <si>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</si>
  <si>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</si>
  <si>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</si>
  <si>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</si>
  <si>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</si>
  <si>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</si>
  <si>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</si>
  <si>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</si>
  <si>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</si>
  <si>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</si>
  <si>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</si>
  <si>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</si>
  <si>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</si>
  <si>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</si>
  <si>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</si>
  <si>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</si>
  <si>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</si>
  <si>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</si>
  <si>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</si>
  <si>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</si>
  <si>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</si>
  <si>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</si>
  <si>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</si>
  <si>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</si>
  <si>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</si>
  <si>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</si>
  <si>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</si>
  <si>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</si>
  <si>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</si>
  <si>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</si>
  <si>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</si>
  <si>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</si>
  <si>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</si>
  <si>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</si>
  <si>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</si>
  <si>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</si>
  <si>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</si>
  <si>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</si>
  <si>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</si>
  <si>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</si>
  <si>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</si>
  <si>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</si>
  <si>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</si>
  <si>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</si>
  <si>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</si>
  <si>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</si>
  <si>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</si>
  <si>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</si>
  <si>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</si>
  <si>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</si>
  <si>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</si>
  <si>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</si>
  <si>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</si>
  <si>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</si>
  <si>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</si>
  <si>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</si>
  <si>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</si>
  <si>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</si>
  <si>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</si>
  <si>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</si>
  <si>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</si>
  <si>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</si>
  <si>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</si>
  <si>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</si>
  <si>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</si>
  <si>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</si>
  <si>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</si>
  <si>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</si>
  <si>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</si>
  <si>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</si>
  <si>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</si>
  <si>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</si>
  <si>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</si>
  <si>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</si>
  <si>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</si>
  <si>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</si>
  <si>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</si>
  <si>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</si>
  <si>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</si>
  <si>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</si>
  <si>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</si>
  <si>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</si>
  <si>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</si>
  <si>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</si>
  <si>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</si>
  <si>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</si>
  <si>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</si>
  <si>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</si>
  <si>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</si>
  <si>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</si>
  <si>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</si>
  <si>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</si>
  <si>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</si>
  <si>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</si>
  <si>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</si>
  <si>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</si>
  <si>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</si>
  <si>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</si>
  <si>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</si>
  <si>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</si>
  <si>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</si>
  <si>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</si>
  <si>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</si>
  <si>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</si>
  <si>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</si>
  <si>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</si>
  <si>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</si>
  <si>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</si>
  <si>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</si>
  <si>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</si>
  <si>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</si>
  <si>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</si>
  <si>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</si>
  <si>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</si>
  <si>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</si>
  <si>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</si>
  <si>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</si>
  <si>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</si>
  <si>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</si>
  <si>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</si>
  <si>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</si>
  <si>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</si>
  <si>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</si>
  <si>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</si>
  <si>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</si>
  <si>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</si>
  <si>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</si>
  <si>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</si>
  <si>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</si>
  <si>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</si>
  <si>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</si>
  <si>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</si>
  <si>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</si>
  <si>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</si>
  <si>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</si>
  <si>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</si>
  <si>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</si>
  <si>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</si>
  <si>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</si>
  <si>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</si>
  <si>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</si>
  <si>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</si>
  <si>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</si>
  <si>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</si>
  <si>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</si>
  <si>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</si>
  <si>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</si>
  <si>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</si>
  <si>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</si>
  <si>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</si>
  <si>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</si>
  <si>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</si>
  <si>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</si>
  <si>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</si>
  <si>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</si>
  <si>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</si>
  <si>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</si>
  <si>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</si>
  <si>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</si>
  <si>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</si>
  <si>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</si>
  <si>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</si>
  <si>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</si>
  <si>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</si>
  <si>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</si>
  <si>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</si>
  <si>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</si>
  <si>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</si>
  <si>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</si>
  <si>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</si>
  <si>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</si>
  <si>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</si>
  <si>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</si>
  <si>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</si>
  <si>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</si>
  <si>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</si>
  <si>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</si>
  <si>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</si>
  <si>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</si>
  <si>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</si>
  <si>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</si>
  <si>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</si>
  <si>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</si>
  <si>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</si>
  <si>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</si>
  <si>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</si>
  <si>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</si>
  <si>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</si>
  <si>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</si>
  <si>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</si>
  <si>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</si>
  <si>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</si>
  <si>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</si>
  <si>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</si>
  <si>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</si>
  <si>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</si>
  <si>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</si>
  <si>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</si>
  <si>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</si>
  <si>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</si>
  <si>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</si>
  <si>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</si>
  <si>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</si>
  <si>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</si>
  <si>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</si>
  <si>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</si>
  <si>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</si>
  <si>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</si>
  <si>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</si>
  <si>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</si>
  <si>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</si>
  <si>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</si>
  <si>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</si>
  <si>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</si>
  <si>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</si>
  <si>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</si>
  <si>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</si>
  <si>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</si>
  <si>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</si>
  <si>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</si>
  <si>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</si>
  <si>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</si>
  <si>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</si>
  <si>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</si>
  <si>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</si>
  <si>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</si>
  <si>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</si>
  <si>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</si>
  <si>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</si>
  <si>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</si>
  <si>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</si>
  <si>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</si>
  <si>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</si>
  <si>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</si>
  <si>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</si>
  <si>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</si>
  <si>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</si>
  <si>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</si>
  <si>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</si>
  <si>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</si>
  <si>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</si>
  <si>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</si>
  <si>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</si>
  <si>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</si>
  <si>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</si>
  <si>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</si>
  <si>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</si>
  <si>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</si>
  <si>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</si>
  <si>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</si>
  <si>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</si>
  <si>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</si>
  <si>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</si>
  <si>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</si>
  <si>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</si>
  <si>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</si>
  <si>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</si>
  <si>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</si>
  <si>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</si>
  <si>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</si>
  <si>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</si>
  <si>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</si>
  <si>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</si>
  <si>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</si>
  <si>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</si>
  <si>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</si>
  <si>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</si>
  <si>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</si>
  <si>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</si>
  <si>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</si>
  <si>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</si>
  <si>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</si>
  <si>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</si>
  <si>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</si>
  <si>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</si>
  <si>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</si>
  <si>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</si>
  <si>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</si>
  <si>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</si>
  <si>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</si>
  <si>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</si>
  <si>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</si>
  <si>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</si>
  <si>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</si>
  <si>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</si>
  <si>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</si>
  <si>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</si>
  <si>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</si>
  <si>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</si>
  <si>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</si>
  <si>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</si>
  <si>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</si>
  <si>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</si>
  <si>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</si>
  <si>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</si>
  <si>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</si>
  <si>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</si>
  <si>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</si>
  <si>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</si>
  <si>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</si>
  <si>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</si>
  <si>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</si>
  <si>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</si>
  <si>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</si>
  <si>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</si>
  <si>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</si>
  <si>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</si>
  <si>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</si>
  <si>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</si>
  <si>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</si>
  <si>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</si>
  <si>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</si>
  <si>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</si>
  <si>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</si>
  <si>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</si>
  <si>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</si>
  <si>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</si>
  <si>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</si>
  <si>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</si>
  <si>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</si>
  <si>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</si>
  <si>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</si>
  <si>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</si>
  <si>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</si>
  <si>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</si>
  <si>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</si>
  <si>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</si>
  <si>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</si>
  <si>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</si>
  <si>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</si>
  <si>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</si>
  <si>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</si>
  <si>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</si>
  <si>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</si>
  <si>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</si>
  <si>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</si>
  <si>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</si>
  <si>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</si>
  <si>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</si>
  <si>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</si>
  <si>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</si>
  <si>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</si>
  <si>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</si>
  <si>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</si>
  <si>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</si>
  <si>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</si>
  <si>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</si>
  <si>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</si>
  <si>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</si>
  <si>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</si>
  <si>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</si>
  <si>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</si>
  <si>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</si>
  <si>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</si>
  <si>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</si>
  <si>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</si>
  <si>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</si>
  <si>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</si>
  <si>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</si>
  <si>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</si>
  <si>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</si>
  <si>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</si>
  <si>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</si>
  <si>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</si>
  <si>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</si>
  <si>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</si>
  <si>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</si>
  <si>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</si>
  <si>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</si>
  <si>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</si>
  <si>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</si>
  <si>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</si>
  <si>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</si>
  <si>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</si>
  <si>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</si>
  <si>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</si>
  <si>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</si>
  <si>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</si>
  <si>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</si>
  <si>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</si>
  <si>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</si>
  <si>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</si>
  <si>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</si>
  <si>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</si>
  <si>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</si>
  <si>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</si>
  <si>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</si>
  <si>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</si>
  <si>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</si>
  <si>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</si>
  <si>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</si>
  <si>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</si>
  <si>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</si>
  <si>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</si>
  <si>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</si>
  <si>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</si>
  <si>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</si>
  <si>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</si>
  <si>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</si>
  <si>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</si>
  <si>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</si>
  <si>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</si>
  <si>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</si>
  <si>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</si>
  <si>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</si>
  <si>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</si>
  <si>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</si>
  <si>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</si>
  <si>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</si>
  <si>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</si>
  <si>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</si>
  <si>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</si>
  <si>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</si>
  <si>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</si>
  <si>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</si>
  <si>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</si>
  <si>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</si>
  <si>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</si>
  <si>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</si>
  <si>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</si>
  <si>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</si>
  <si>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</si>
  <si>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</si>
  <si>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</si>
  <si>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</si>
  <si>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</si>
  <si>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</si>
  <si>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</si>
  <si>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</si>
  <si>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</si>
  <si>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</si>
  <si>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</si>
  <si>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</si>
  <si>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</si>
  <si>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</si>
  <si>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</si>
  <si>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</si>
  <si>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</si>
  <si>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</si>
  <si>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</si>
  <si>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</si>
  <si>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</si>
  <si>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</si>
  <si>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</si>
  <si>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</si>
  <si>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</si>
  <si>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</si>
  <si>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</si>
  <si>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</si>
  <si>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</si>
  <si>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</si>
  <si>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</si>
  <si>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</si>
  <si>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</si>
  <si>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</si>
  <si>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</si>
  <si>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</si>
  <si>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</si>
  <si>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</si>
  <si>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</si>
  <si>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</si>
  <si>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</si>
  <si>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</si>
  <si>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</si>
  <si>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</si>
  <si>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</si>
  <si>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</si>
  <si>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</si>
  <si>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</si>
  <si>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</si>
  <si>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</si>
  <si>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</si>
  <si>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</si>
  <si>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</si>
  <si>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</si>
  <si>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</si>
  <si>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</si>
  <si>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</si>
  <si>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</si>
  <si>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</si>
  <si>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</si>
  <si>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</si>
  <si>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</si>
  <si>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</si>
  <si>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</si>
  <si>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</si>
  <si>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</si>
  <si>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</si>
  <si>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</si>
  <si>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</si>
  <si>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</si>
  <si>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</si>
  <si>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</si>
  <si>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</si>
  <si>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</si>
  <si>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</si>
  <si>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</si>
  <si>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</si>
  <si>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</si>
  <si>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</si>
  <si>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</si>
  <si>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</si>
  <si>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</si>
  <si>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</si>
  <si>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</si>
  <si>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</si>
  <si>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</si>
  <si>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</si>
  <si>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</si>
  <si>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</si>
  <si>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</si>
  <si>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</si>
  <si>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</si>
  <si>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</si>
  <si>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</si>
  <si>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</si>
  <si>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</si>
  <si>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</si>
  <si>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</si>
  <si>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</si>
  <si>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</si>
  <si>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</si>
  <si>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</si>
  <si>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</si>
  <si>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</si>
  <si>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</si>
  <si>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</si>
  <si>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</si>
  <si>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</si>
  <si>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</si>
  <si>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</si>
  <si>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</si>
  <si>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</si>
  <si>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</si>
  <si>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</si>
  <si>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</si>
  <si>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</si>
  <si>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</si>
  <si>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</si>
  <si>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</si>
  <si>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</si>
  <si>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</si>
  <si>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</si>
  <si>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</si>
  <si>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</si>
  <si>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</si>
  <si>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</si>
  <si>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</si>
  <si>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</si>
  <si>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</si>
  <si>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</si>
  <si>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</si>
  <si>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</si>
  <si>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</si>
  <si>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</si>
  <si>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</si>
  <si>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</si>
  <si>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</si>
  <si>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</si>
  <si>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</si>
  <si>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</si>
  <si>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</si>
  <si>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</si>
  <si>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</si>
  <si>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</si>
  <si>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</si>
  <si>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</si>
  <si>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</si>
  <si>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</si>
  <si>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</si>
  <si>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</si>
  <si>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</si>
  <si>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</si>
  <si>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</si>
  <si>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</si>
  <si>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</si>
  <si>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</si>
  <si>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</si>
  <si>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</si>
  <si>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</si>
  <si>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</si>
  <si>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</si>
  <si>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</si>
  <si>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</si>
  <si>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</si>
  <si>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</si>
  <si>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</si>
  <si>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</si>
  <si>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</si>
  <si>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</si>
  <si>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</si>
  <si>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</si>
  <si>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</si>
  <si>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</si>
  <si>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</si>
  <si>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</si>
  <si>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</si>
  <si>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</si>
  <si>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</si>
  <si>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</si>
  <si>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</si>
  <si>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</si>
  <si>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</si>
  <si>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</si>
  <si>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</si>
  <si>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</si>
  <si>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</si>
  <si>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</si>
  <si>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</si>
  <si>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</si>
  <si>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</si>
  <si>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</si>
  <si>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</si>
  <si>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</si>
  <si>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</si>
  <si>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</si>
  <si>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</si>
  <si>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</si>
  <si>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</si>
  <si>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</si>
  <si>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</si>
  <si>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</si>
  <si>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</si>
  <si>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</si>
  <si>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</si>
  <si>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</si>
  <si>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</si>
  <si>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</si>
  <si>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</si>
  <si>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</si>
  <si>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</si>
  <si>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</si>
  <si>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</si>
  <si>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</si>
  <si>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</si>
  <si>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</si>
  <si>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</si>
  <si>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</si>
  <si>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</si>
  <si>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</si>
  <si>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</si>
  <si>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</si>
  <si>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</si>
  <si>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</si>
  <si>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</si>
  <si>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</si>
  <si>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</si>
  <si>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</si>
  <si>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</si>
  <si>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</si>
  <si>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</si>
  <si>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</si>
  <si>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</si>
  <si>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</si>
  <si>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</si>
  <si>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</si>
  <si>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</si>
  <si>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</si>
  <si>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</si>
  <si>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</si>
  <si>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</si>
  <si>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</si>
  <si>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</si>
  <si>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</si>
  <si>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</si>
  <si>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</si>
  <si>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</si>
  <si>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</si>
  <si>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</si>
  <si>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</si>
  <si>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</si>
  <si>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</si>
  <si>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</si>
  <si>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</si>
  <si>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</si>
  <si>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</si>
  <si>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</si>
  <si>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</si>
  <si>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</si>
  <si>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</si>
  <si>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</si>
  <si>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</si>
  <si>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</si>
  <si>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</si>
  <si>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</si>
  <si>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</si>
  <si>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</si>
  <si>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</si>
  <si>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</si>
  <si>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</si>
  <si>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</si>
  <si>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</si>
  <si>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</si>
  <si>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</si>
  <si>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</si>
  <si>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</si>
  <si>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</si>
  <si>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</si>
  <si>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</si>
  <si>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</si>
  <si>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</si>
  <si>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</si>
  <si>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</si>
  <si>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</si>
  <si>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</si>
  <si>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</si>
  <si>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</si>
  <si>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</si>
  <si>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</si>
  <si>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</si>
  <si>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</si>
  <si>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</si>
  <si>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</si>
  <si>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</si>
  <si>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</si>
  <si>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</si>
  <si>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</si>
  <si>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</si>
  <si>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</si>
  <si>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</si>
  <si>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</si>
  <si>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</si>
  <si>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</si>
  <si>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</si>
  <si>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</si>
  <si>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</si>
  <si>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</si>
  <si>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</si>
  <si>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</si>
  <si>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</si>
  <si>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</si>
  <si>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</si>
  <si>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</si>
  <si>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</si>
  <si>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</si>
  <si>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</si>
  <si>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</si>
  <si>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</si>
  <si>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</si>
  <si>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</si>
  <si>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</si>
  <si>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</si>
  <si>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</si>
  <si>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</si>
  <si>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</si>
  <si>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</si>
  <si>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</si>
  <si>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</si>
  <si>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</si>
  <si>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</si>
  <si>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</si>
  <si>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</si>
  <si>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</si>
  <si>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</si>
  <si>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</si>
  <si>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</si>
  <si>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</si>
  <si>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</si>
  <si>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</si>
  <si>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</si>
  <si>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</si>
  <si>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</si>
  <si>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</si>
  <si>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</si>
  <si>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</si>
  <si>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</si>
  <si>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</si>
  <si>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</si>
  <si>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</si>
  <si>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</si>
  <si>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</si>
  <si>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</si>
  <si>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</si>
  <si>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</si>
  <si>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</si>
  <si>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</si>
  <si>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</si>
  <si>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</si>
  <si>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</si>
  <si>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</si>
  <si>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</si>
  <si>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</si>
  <si>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</si>
  <si>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</si>
  <si>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</si>
  <si>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</si>
  <si>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</si>
  <si>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</si>
  <si>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</si>
  <si>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</si>
  <si>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</si>
  <si>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</si>
  <si>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</si>
  <si>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</si>
  <si>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</si>
  <si>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</si>
  <si>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</si>
  <si>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</si>
  <si>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</si>
  <si>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</si>
  <si>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</si>
  <si>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</si>
  <si>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</si>
  <si>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</si>
  <si>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</si>
  <si>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</si>
  <si>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</si>
  <si>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</si>
  <si>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</si>
  <si>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</si>
  <si>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</si>
  <si>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</si>
  <si>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</si>
  <si>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</si>
  <si>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</si>
  <si>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</si>
  <si>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</si>
  <si>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</si>
  <si>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</si>
  <si>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</si>
  <si>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</si>
  <si>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</si>
  <si>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</si>
  <si>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</si>
  <si>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</si>
  <si>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</si>
  <si>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</si>
  <si>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</si>
  <si>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</si>
  <si>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</si>
  <si>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</si>
  <si>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</si>
  <si>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</si>
  <si>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</si>
  <si>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</si>
  <si>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</si>
  <si>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</si>
  <si>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</si>
  <si>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</si>
  <si>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</si>
  <si>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</si>
  <si>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</si>
  <si>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</si>
  <si>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</si>
  <si>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</si>
  <si>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</si>
  <si>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</si>
  <si>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</si>
  <si>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</si>
  <si>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</si>
  <si>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</si>
  <si>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</si>
  <si>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</si>
  <si>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</si>
  <si>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</si>
  <si>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</si>
  <si>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</si>
  <si>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</si>
  <si>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</si>
  <si>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</si>
  <si>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</si>
  <si>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</si>
  <si>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</si>
  <si>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</si>
  <si>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</si>
  <si>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</si>
  <si>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</si>
  <si>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</si>
  <si>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</si>
  <si>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</si>
  <si>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</si>
  <si>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</si>
  <si>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</si>
  <si>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</si>
  <si>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</si>
  <si>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</si>
  <si>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</si>
  <si>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</si>
  <si>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</si>
  <si>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</si>
  <si>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</si>
  <si>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</si>
  <si>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</si>
  <si>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</si>
  <si>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</si>
  <si>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</si>
  <si>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</si>
  <si>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</si>
  <si>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</si>
  <si>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</si>
  <si>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</si>
  <si>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</si>
  <si>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</si>
  <si>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</si>
  <si>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</si>
  <si>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</si>
  <si>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</si>
  <si>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</si>
  <si>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</si>
  <si>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</si>
  <si>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</si>
  <si>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</si>
  <si>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</si>
  <si>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</si>
  <si>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</si>
  <si>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</si>
  <si>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</si>
  <si>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</si>
  <si>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</si>
  <si>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</si>
  <si>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</si>
  <si>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</si>
  <si>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</si>
  <si>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</si>
  <si>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</si>
  <si>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</si>
  <si>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</si>
  <si>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</si>
  <si>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</si>
  <si>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</si>
  <si>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</si>
  <si>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</si>
  <si>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</si>
  <si>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</si>
  <si>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</si>
  <si>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</si>
  <si>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</si>
  <si>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</si>
  <si>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</si>
  <si>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</si>
  <si>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</si>
  <si>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</si>
  <si>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</si>
  <si>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</si>
  <si>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</si>
  <si>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</si>
  <si>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</si>
  <si>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</si>
  <si>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</si>
  <si>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</si>
  <si>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</si>
  <si>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</si>
  <si>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</si>
  <si>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</si>
  <si>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</si>
  <si>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</si>
  <si>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</si>
  <si>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</si>
  <si>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</si>
  <si>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</si>
  <si>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</si>
  <si>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</si>
  <si>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</si>
  <si>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</si>
  <si>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</si>
  <si>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</si>
  <si>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</si>
  <si>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</si>
  <si>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</si>
  <si>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</si>
  <si>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</si>
  <si>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</si>
  <si>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</si>
  <si>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</si>
  <si>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</si>
  <si>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</si>
  <si>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</si>
  <si>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</si>
  <si>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</si>
  <si>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</si>
  <si>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</si>
  <si>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</si>
  <si>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</si>
  <si>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</si>
  <si>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</si>
  <si>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</si>
  <si>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</si>
  <si>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</si>
  <si>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</si>
  <si>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</si>
  <si>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</si>
  <si>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</si>
  <si>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</si>
  <si>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</si>
  <si>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</si>
  <si>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</si>
  <si>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</si>
  <si>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</si>
  <si>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</si>
  <si>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</si>
  <si>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</si>
  <si>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</si>
  <si>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</si>
  <si>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</si>
  <si>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</si>
  <si>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</si>
  <si>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</si>
  <si>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</si>
  <si>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</si>
  <si>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</si>
  <si>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</si>
  <si>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</si>
  <si>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</si>
  <si>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</si>
  <si>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</si>
  <si>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</si>
  <si>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</si>
  <si>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</si>
  <si>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</si>
  <si>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</si>
  <si>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</si>
  <si>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</si>
  <si>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</si>
  <si>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</si>
  <si>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</si>
  <si>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</si>
  <si>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</si>
  <si>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</si>
  <si>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</si>
  <si>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</si>
  <si>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</si>
  <si>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</si>
  <si>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</si>
  <si>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</si>
  <si>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</si>
  <si>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</si>
  <si>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</si>
  <si>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</si>
  <si>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</si>
  <si>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</si>
  <si>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</si>
  <si>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</si>
  <si>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</si>
  <si>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</si>
  <si>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</si>
  <si>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</si>
  <si>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</si>
  <si>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</si>
  <si>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</si>
  <si>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</si>
  <si>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</si>
  <si>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</si>
  <si>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</si>
  <si>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</si>
  <si>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</si>
  <si>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</si>
  <si>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</si>
  <si>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</si>
  <si>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</si>
  <si>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</si>
  <si>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</si>
  <si>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</si>
  <si>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</si>
  <si>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</si>
  <si>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</si>
  <si>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</si>
  <si>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</si>
  <si>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</si>
  <si>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</si>
  <si>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</si>
  <si>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</si>
  <si>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</si>
  <si>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</si>
  <si>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</si>
  <si>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</si>
  <si>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</si>
  <si>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</si>
  <si>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</si>
  <si>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</si>
  <si>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</si>
  <si>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</si>
  <si>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</si>
  <si>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</si>
  <si>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</si>
  <si>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</si>
  <si>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</si>
  <si>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</si>
  <si>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</si>
  <si>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</si>
  <si>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</si>
  <si>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</si>
  <si>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</si>
  <si>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</si>
  <si>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</si>
  <si>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</si>
  <si>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</si>
  <si>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</si>
  <si>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</si>
  <si>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</si>
  <si>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</si>
  <si>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</si>
  <si>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</si>
  <si>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</si>
  <si>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</si>
  <si>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</si>
  <si>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</si>
  <si>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</si>
  <si>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</si>
  <si>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</si>
  <si>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</si>
  <si>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</si>
  <si>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</si>
  <si>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</si>
  <si>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</si>
  <si>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</si>
  <si>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</si>
  <si>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</si>
  <si>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</si>
  <si>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</si>
  <si>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</si>
  <si>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</si>
  <si>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</si>
  <si>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</si>
  <si>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</si>
  <si>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</si>
  <si>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</si>
  <si>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</si>
  <si>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</si>
  <si>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</si>
  <si>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</si>
  <si>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</si>
  <si>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</si>
  <si>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</si>
  <si>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</si>
  <si>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</si>
  <si>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</si>
  <si>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</si>
  <si>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</si>
  <si>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</si>
  <si>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</si>
  <si>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</si>
  <si>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</si>
  <si>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</si>
  <si>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</si>
  <si>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</si>
  <si>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</si>
  <si>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</si>
  <si>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</si>
  <si>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</si>
  <si>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</si>
  <si>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</si>
  <si>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</si>
  <si>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</si>
  <si>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</si>
  <si>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</si>
  <si>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</si>
  <si>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</si>
  <si>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</si>
  <si>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</si>
  <si>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</si>
  <si>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</si>
  <si>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</si>
  <si>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</si>
  <si>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</si>
  <si>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</si>
  <si>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</si>
  <si>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</si>
  <si>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</si>
  <si>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</si>
  <si>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</si>
  <si>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</si>
  <si>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</si>
  <si>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</si>
  <si>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</si>
  <si>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</si>
  <si>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</si>
  <si>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</si>
  <si>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</si>
  <si>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</si>
  <si>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</si>
  <si>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</si>
  <si>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</si>
  <si>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</si>
  <si>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</si>
  <si>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</si>
  <si>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</si>
  <si>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</si>
  <si>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</si>
  <si>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</si>
  <si>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</si>
  <si>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</si>
  <si>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</si>
  <si>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</si>
  <si>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</si>
  <si>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</si>
  <si>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</si>
  <si>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</si>
  <si>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</si>
  <si>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</si>
  <si>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</si>
  <si>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</si>
  <si>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</si>
  <si>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</si>
  <si>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</si>
  <si>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</si>
  <si>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</si>
  <si>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</si>
  <si>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</si>
  <si>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</si>
  <si>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</si>
  <si>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</si>
  <si>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</si>
  <si>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</si>
  <si>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</si>
  <si>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</si>
  <si>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</si>
  <si>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</si>
  <si>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</si>
  <si>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</si>
  <si>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</si>
  <si>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</si>
  <si>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</si>
  <si>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</si>
  <si>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</si>
  <si>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</si>
  <si>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</si>
  <si>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</si>
  <si>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</si>
  <si>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</si>
  <si>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</si>
  <si>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</si>
  <si>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</si>
  <si>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</si>
  <si>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</si>
  <si>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</si>
  <si>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</si>
  <si>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</si>
  <si>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</si>
  <si>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</si>
  <si>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</si>
  <si>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</si>
  <si>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</si>
  <si>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</si>
  <si>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</si>
  <si>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</si>
  <si>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</si>
  <si>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</si>
  <si>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</si>
  <si>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</si>
  <si>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</si>
  <si>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</si>
  <si>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</si>
  <si>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</si>
  <si>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</si>
  <si>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</si>
  <si>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</si>
  <si>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</si>
  <si>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</si>
  <si>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</si>
  <si>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</si>
  <si>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</si>
  <si>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</si>
  <si>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</si>
  <si>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</si>
  <si>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</si>
  <si>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</si>
  <si>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</si>
  <si>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</si>
  <si>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</si>
  <si>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</si>
  <si>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</si>
  <si>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</si>
  <si>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</si>
  <si>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</si>
  <si>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</si>
  <si>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</si>
  <si>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</si>
  <si>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</si>
  <si>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</si>
  <si>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</si>
  <si>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</si>
  <si>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</si>
  <si>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</si>
  <si>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</si>
  <si>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</si>
  <si>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</si>
  <si>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</si>
  <si>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</si>
  <si>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</si>
  <si>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</si>
  <si>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</si>
  <si>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</si>
  <si>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</si>
  <si>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</si>
  <si>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</si>
  <si>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</si>
  <si>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</si>
  <si>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</si>
  <si>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</si>
  <si>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</si>
  <si>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</si>
  <si>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</si>
  <si>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</si>
  <si>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</si>
  <si>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</si>
  <si>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</si>
  <si>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</si>
  <si>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</si>
  <si>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</si>
  <si>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</si>
  <si>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</si>
  <si>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</si>
  <si>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</si>
  <si>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</si>
  <si>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</si>
  <si>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</si>
  <si>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</si>
  <si>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</si>
  <si>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</si>
  <si>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</si>
  <si>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</si>
  <si>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</si>
  <si>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</si>
  <si>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</si>
  <si>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</si>
  <si>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</si>
  <si>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</si>
  <si>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</si>
  <si>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</si>
  <si>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</si>
  <si>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</si>
  <si>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</si>
  <si>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</si>
  <si>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</si>
  <si>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</si>
  <si>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</si>
  <si>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</si>
  <si>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</si>
  <si>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</si>
  <si>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</si>
  <si>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</si>
  <si>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</si>
  <si>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</si>
  <si>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</si>
  <si>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</si>
  <si>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</si>
  <si>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</si>
  <si>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</si>
  <si>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</si>
  <si>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</si>
  <si>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</si>
  <si>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</si>
  <si>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</si>
  <si>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</si>
  <si>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</si>
  <si>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</si>
  <si>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</si>
  <si>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</si>
  <si>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</si>
  <si>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</si>
  <si>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</si>
  <si>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</si>
  <si>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</si>
  <si>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</si>
  <si>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</si>
  <si>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</si>
  <si>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</si>
  <si>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</si>
  <si>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</si>
  <si>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</si>
  <si>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</si>
  <si>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</si>
  <si>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</si>
  <si>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</si>
  <si>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</si>
  <si>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</si>
  <si>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</si>
  <si>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</si>
  <si>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</si>
  <si>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</si>
  <si>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</si>
  <si>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</si>
  <si>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</si>
  <si>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</si>
  <si>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</si>
  <si>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</si>
  <si>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</si>
  <si>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</si>
  <si>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</si>
  <si>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</si>
  <si>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</si>
  <si>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</si>
  <si>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</si>
  <si>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</si>
  <si>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</si>
  <si>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</si>
  <si>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</si>
  <si>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</si>
  <si>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</si>
  <si>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</si>
  <si>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</si>
  <si>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</si>
  <si>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</si>
  <si>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</si>
  <si>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</si>
  <si>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</si>
  <si>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</si>
  <si>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</si>
  <si>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</si>
  <si>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</si>
  <si>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</si>
  <si>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</si>
  <si>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</si>
  <si>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</si>
  <si>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</si>
  <si>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</si>
  <si>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</si>
  <si>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</si>
  <si>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</si>
  <si>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</si>
  <si>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</si>
  <si>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</si>
  <si>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</si>
  <si>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</si>
  <si>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</si>
  <si>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</si>
  <si>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</si>
  <si>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</si>
  <si>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</si>
  <si>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</si>
  <si>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</si>
  <si>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</si>
  <si>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</si>
  <si>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</si>
  <si>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</si>
  <si>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</si>
  <si>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</si>
  <si>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</si>
  <si>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</si>
  <si>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</si>
  <si>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</si>
  <si>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</si>
  <si>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</si>
  <si>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</si>
  <si>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</si>
  <si>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</si>
  <si>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</si>
  <si>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</si>
  <si>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</si>
  <si>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</si>
  <si>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</si>
  <si>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</si>
  <si>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</si>
  <si>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</si>
  <si>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</si>
  <si>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</si>
  <si>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</si>
  <si>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</si>
  <si>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</si>
  <si>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</si>
  <si>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</si>
  <si>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</si>
  <si>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</si>
  <si>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</si>
  <si>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</si>
  <si>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</si>
  <si>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</si>
  <si>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</si>
  <si>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</si>
  <si>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</si>
  <si>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</si>
  <si>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</si>
  <si>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</si>
  <si>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</si>
  <si>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</si>
  <si>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</si>
  <si>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</si>
  <si>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</si>
  <si>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</si>
  <si>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</si>
  <si>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</si>
  <si>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</si>
  <si>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</si>
  <si>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</si>
  <si>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</si>
  <si>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</si>
  <si>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</si>
  <si>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</si>
  <si>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</si>
  <si>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</si>
  <si>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</si>
  <si>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</si>
  <si>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</si>
  <si>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</si>
  <si>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</si>
  <si>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</si>
  <si>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</si>
  <si>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</si>
  <si>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</si>
  <si>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</si>
  <si>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</si>
  <si>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</si>
  <si>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</si>
  <si>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</si>
  <si>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</si>
  <si>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</si>
  <si>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</si>
  <si>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</si>
  <si>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</si>
  <si>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</si>
  <si>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</si>
  <si>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</si>
  <si>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</si>
  <si>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</si>
  <si>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</si>
  <si>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</si>
  <si>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</si>
  <si>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</si>
  <si>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</si>
  <si>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</si>
  <si>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</si>
  <si>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</si>
  <si>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</si>
  <si>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</si>
  <si>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</si>
  <si>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</si>
  <si>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</si>
  <si>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</si>
  <si>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</si>
  <si>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</si>
  <si>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</si>
  <si>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</si>
  <si>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</si>
  <si>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</si>
  <si>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</si>
  <si>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</si>
  <si>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</si>
  <si>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</si>
  <si>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</si>
  <si>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</si>
  <si>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</si>
  <si>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</si>
  <si>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</si>
  <si>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</si>
  <si>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</si>
  <si>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</si>
  <si>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</si>
  <si>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</si>
  <si>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</si>
  <si>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</si>
  <si>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</si>
  <si>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</si>
  <si>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</si>
  <si>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</si>
  <si>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</si>
  <si>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</si>
  <si>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</si>
  <si>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</si>
  <si>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</si>
  <si>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</si>
  <si>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</si>
  <si>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</si>
  <si>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</si>
  <si>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</si>
  <si>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</si>
  <si>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</si>
  <si>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</si>
  <si>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</si>
  <si>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</si>
  <si>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</si>
  <si>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</si>
  <si>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</si>
  <si>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</si>
  <si>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</si>
  <si>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</si>
  <si>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</si>
  <si>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</si>
  <si>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</si>
  <si>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</si>
  <si>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</si>
  <si>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</si>
  <si>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</si>
  <si>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</si>
  <si>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</si>
  <si>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</si>
  <si>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</si>
  <si>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</si>
  <si>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</si>
  <si>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</si>
  <si>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</si>
  <si>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</si>
  <si>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</si>
  <si>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</si>
  <si>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</si>
  <si>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</si>
  <si>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</si>
  <si>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</si>
  <si>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</si>
  <si>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</si>
  <si>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</si>
  <si>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</si>
  <si>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</si>
  <si>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</si>
  <si>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</si>
  <si>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</si>
  <si>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</si>
  <si>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</si>
  <si>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</si>
  <si>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</si>
  <si>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</si>
  <si>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</si>
  <si>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</si>
  <si>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</si>
  <si>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</si>
  <si>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</si>
  <si>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</si>
  <si>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</si>
  <si>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</si>
  <si>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</si>
  <si>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</si>
  <si>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</si>
  <si>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</si>
  <si>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</si>
  <si>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</si>
  <si>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</si>
  <si>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</si>
  <si>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</si>
  <si>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</si>
  <si>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</si>
  <si>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</si>
  <si>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</si>
  <si>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</si>
  <si>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</si>
  <si>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</si>
  <si>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</si>
  <si>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</si>
  <si>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</si>
  <si>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</si>
  <si>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</si>
  <si>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</si>
  <si>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</si>
  <si>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</si>
  <si>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</si>
  <si>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</si>
  <si>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</si>
  <si>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</si>
  <si>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</si>
  <si>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</si>
  <si>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</si>
  <si>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</si>
  <si>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</si>
  <si>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</si>
  <si>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</si>
  <si>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</si>
  <si>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</si>
  <si>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</si>
  <si>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</si>
  <si>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</si>
  <si>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</si>
  <si>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</si>
  <si>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</si>
  <si>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</si>
  <si>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</si>
  <si>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</si>
  <si>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</si>
  <si>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</si>
  <si>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</si>
  <si>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</si>
  <si>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</si>
  <si>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</si>
  <si>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</si>
  <si>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</si>
  <si>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</si>
  <si>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</si>
  <si>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</si>
  <si>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</si>
  <si>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</si>
  <si>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</si>
  <si>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</si>
  <si>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</si>
  <si>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</si>
  <si>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</si>
  <si>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</si>
  <si>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</si>
  <si>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</si>
  <si>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</si>
  <si>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</si>
  <si>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</si>
  <si>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</si>
  <si>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</si>
  <si>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</si>
  <si>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</si>
  <si>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</si>
  <si>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</si>
  <si>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</si>
  <si>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</si>
  <si>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</si>
  <si>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</si>
  <si>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</si>
  <si>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</si>
  <si>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</si>
  <si>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</si>
  <si>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</si>
  <si>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</si>
  <si>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</si>
  <si>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</si>
  <si>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</si>
  <si>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</si>
  <si>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</si>
  <si>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</si>
  <si>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</si>
  <si>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</si>
  <si>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</si>
  <si>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</si>
  <si>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</si>
  <si>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</si>
  <si>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</si>
  <si>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</si>
  <si>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</si>
  <si>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</si>
  <si>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</si>
  <si>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</si>
  <si>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</si>
  <si>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</si>
  <si>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</si>
  <si>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</si>
  <si>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</si>
  <si>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</si>
  <si>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</si>
  <si>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</si>
  <si>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</si>
  <si>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</si>
  <si>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</si>
  <si>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</si>
  <si>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</si>
  <si>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</si>
  <si>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</si>
  <si>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</si>
  <si>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</si>
  <si>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</si>
  <si>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</si>
  <si>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</si>
  <si>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</si>
  <si>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</si>
  <si>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</si>
  <si>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</si>
  <si>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</si>
  <si>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</si>
  <si>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</si>
  <si>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</si>
  <si>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</si>
  <si>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</si>
  <si>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</si>
  <si>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</si>
  <si>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</si>
  <si>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</si>
  <si>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</si>
  <si>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</si>
  <si>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</si>
  <si>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</si>
  <si>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</si>
  <si>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</si>
  <si>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</si>
  <si>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</si>
  <si>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</si>
  <si>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</si>
  <si>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</si>
  <si>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</si>
  <si>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</si>
  <si>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</si>
  <si>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</si>
  <si>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</si>
  <si>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</si>
  <si>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</si>
  <si>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</si>
  <si>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</si>
  <si>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</si>
  <si>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</si>
  <si>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</si>
  <si>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</si>
  <si>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</si>
  <si>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</si>
  <si>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</si>
  <si>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</si>
  <si>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</si>
  <si>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</si>
  <si>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</si>
  <si>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</si>
  <si>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</si>
  <si>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</si>
  <si>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</si>
  <si>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</si>
  <si>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</si>
  <si>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</si>
  <si>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</si>
  <si>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</si>
  <si>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</si>
  <si>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</si>
  <si>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</si>
  <si>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</si>
  <si>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</si>
  <si>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</si>
  <si>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</si>
  <si>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</si>
  <si>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</si>
  <si>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</si>
  <si>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</si>
  <si>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</si>
  <si>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</si>
  <si>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</si>
  <si>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</si>
  <si>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</si>
  <si>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</si>
  <si>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</si>
  <si>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</si>
  <si>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</si>
  <si>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</si>
  <si>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</si>
  <si>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</si>
  <si>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</si>
  <si>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</si>
  <si>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</si>
  <si>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</si>
  <si>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</si>
  <si>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</si>
  <si>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</si>
  <si>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</si>
  <si>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</si>
  <si>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</si>
  <si>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</si>
  <si>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</si>
  <si>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</si>
  <si>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</si>
  <si>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</si>
  <si>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</si>
  <si>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</si>
  <si>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</si>
  <si>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</si>
  <si>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</si>
  <si>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</si>
  <si>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</si>
  <si>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</si>
  <si>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</si>
  <si>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</si>
  <si>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</si>
  <si>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</si>
  <si>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</si>
  <si>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</si>
  <si>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</si>
  <si>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</si>
  <si>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</si>
  <si>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</si>
  <si>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</si>
  <si>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</si>
  <si>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</si>
  <si>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</si>
  <si>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</si>
  <si>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</si>
  <si>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</si>
  <si>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</si>
  <si>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</si>
  <si>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</si>
  <si>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</si>
  <si>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</si>
  <si>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</si>
  <si>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</si>
  <si>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</si>
  <si>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</si>
  <si>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</si>
  <si>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</si>
  <si>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</si>
  <si>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</si>
  <si>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</si>
  <si>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</si>
  <si>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</si>
  <si>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</si>
  <si>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</si>
  <si>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</si>
  <si>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</si>
  <si>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</si>
  <si>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</si>
  <si>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</si>
  <si>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</si>
  <si>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</si>
  <si>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</si>
  <si>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</si>
  <si>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</si>
  <si>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</si>
  <si>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</si>
  <si>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</si>
  <si>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</si>
  <si>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</si>
  <si>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</si>
  <si>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</si>
  <si>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</si>
  <si>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</si>
  <si>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</si>
  <si>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</si>
  <si>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</si>
  <si>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</si>
  <si>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</si>
  <si>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</si>
  <si>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</si>
  <si>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</si>
  <si>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</si>
  <si>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</si>
  <si>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</si>
  <si>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</si>
  <si>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</si>
  <si>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</si>
  <si>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</si>
  <si>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</si>
  <si>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</si>
  <si>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</si>
  <si>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</si>
  <si>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</si>
  <si>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</si>
  <si>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</si>
  <si>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</si>
  <si>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</si>
  <si>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</si>
  <si>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</si>
  <si>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</si>
  <si>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</si>
  <si>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</si>
  <si>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</si>
  <si>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</si>
  <si>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</si>
  <si>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</si>
  <si>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</si>
  <si>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</si>
  <si>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</si>
  <si>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</si>
  <si>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</si>
  <si>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</si>
  <si>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</si>
  <si>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</si>
  <si>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</si>
  <si>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</si>
  <si>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</si>
  <si>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</si>
  <si>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</si>
  <si>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</si>
  <si>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</si>
  <si>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</si>
  <si>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</si>
  <si>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</si>
  <si>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</si>
  <si>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</si>
  <si>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</si>
  <si>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</si>
  <si>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</si>
  <si>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</si>
  <si>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</si>
  <si>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</si>
  <si>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</si>
  <si>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</si>
  <si>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</si>
  <si>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</si>
  <si>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</si>
  <si>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</si>
  <si>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</si>
  <si>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</si>
  <si>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</si>
  <si>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</si>
  <si>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</si>
  <si>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</si>
  <si>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</si>
  <si>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</si>
  <si>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</si>
  <si>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</si>
  <si>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</si>
  <si>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</si>
  <si>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</si>
  <si>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</si>
  <si>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</si>
  <si>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</si>
  <si>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</si>
  <si>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</si>
  <si>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</si>
  <si>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</si>
  <si>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</si>
  <si>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</si>
  <si>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</si>
  <si>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</si>
  <si>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</si>
  <si>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</si>
  <si>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</si>
  <si>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</si>
  <si>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</si>
  <si>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</si>
  <si>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</si>
  <si>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</si>
  <si>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</si>
  <si>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</si>
  <si>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</si>
  <si>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</si>
  <si>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</si>
  <si>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</si>
  <si>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</si>
  <si>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</si>
  <si>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</si>
  <si>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</si>
  <si>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</si>
  <si>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</si>
  <si>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</si>
  <si>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</si>
  <si>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</si>
  <si>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</si>
  <si>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</si>
  <si>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</si>
  <si>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</si>
  <si>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</si>
  <si>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</si>
  <si>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</si>
  <si>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</si>
  <si>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</si>
  <si>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</si>
  <si>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</si>
  <si>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</si>
  <si>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</si>
  <si>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</si>
  <si>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</si>
  <si>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</si>
  <si>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</si>
  <si>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</si>
  <si>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</si>
  <si>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</si>
  <si>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</si>
  <si>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</si>
  <si>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</si>
  <si>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</si>
  <si>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</si>
  <si>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</si>
  <si>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</si>
  <si>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</si>
  <si>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</si>
  <si>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</si>
  <si>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</si>
  <si>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</si>
  <si>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</si>
  <si>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</si>
  <si>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</si>
  <si>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</si>
  <si>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</si>
  <si>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</si>
  <si>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</si>
  <si>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</si>
  <si>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</si>
  <si>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</si>
  <si>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</si>
  <si>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</si>
  <si>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</si>
  <si>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</si>
  <si>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</si>
  <si>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</si>
  <si>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</si>
  <si>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</si>
  <si>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</si>
  <si>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</si>
  <si>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</si>
  <si>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</si>
  <si>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</si>
  <si>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</si>
  <si>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</si>
  <si>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</si>
  <si>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</si>
  <si>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</si>
  <si>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</si>
  <si>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</si>
  <si>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</si>
  <si>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</si>
  <si>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</si>
  <si>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</si>
  <si>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</si>
  <si>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</si>
  <si>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</si>
  <si>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</si>
  <si>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</si>
  <si>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</si>
  <si>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</si>
  <si>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</si>
  <si>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</si>
  <si>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</si>
  <si>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</si>
  <si>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</si>
  <si>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</si>
  <si>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</si>
  <si>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</si>
  <si>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</si>
  <si>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</si>
  <si>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</si>
  <si>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</si>
  <si>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</si>
  <si>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</si>
  <si>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</si>
  <si>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</si>
  <si>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</si>
  <si>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</si>
  <si>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</si>
  <si>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</si>
  <si>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</si>
  <si>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</si>
  <si>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</si>
  <si>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</si>
  <si>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</si>
  <si>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</si>
  <si>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</si>
  <si>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</si>
  <si>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</si>
  <si>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</si>
  <si>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</si>
  <si>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</si>
  <si>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</si>
  <si>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</si>
  <si>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</si>
  <si>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</si>
  <si>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</si>
  <si>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</si>
  <si>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</si>
  <si>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</si>
  <si>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</si>
  <si>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</si>
  <si>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</si>
  <si>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</si>
  <si>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</si>
  <si>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</si>
  <si>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</si>
  <si>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</si>
  <si>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</si>
  <si>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</si>
  <si>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</si>
  <si>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</si>
  <si>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</si>
  <si>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</si>
  <si>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</si>
  <si>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</si>
  <si>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</si>
  <si>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</si>
  <si>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</si>
  <si>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</si>
  <si>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</si>
  <si>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</si>
  <si>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</si>
  <si>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</si>
  <si>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</si>
  <si>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</si>
  <si>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</si>
  <si>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</si>
  <si>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</si>
  <si>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</si>
  <si>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</si>
  <si>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</si>
  <si>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</si>
  <si>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</si>
  <si>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</si>
  <si>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</si>
  <si>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</si>
  <si>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</si>
  <si>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</si>
  <si>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</si>
  <si>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</si>
  <si>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</si>
  <si>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</si>
  <si>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</si>
  <si>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</si>
  <si>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</si>
  <si>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</si>
  <si>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</si>
  <si>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</si>
  <si>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</si>
  <si>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</si>
  <si>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</si>
  <si>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</si>
  <si>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</si>
  <si>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</si>
  <si>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</si>
  <si>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</si>
  <si>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</si>
  <si>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</si>
  <si>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</si>
  <si>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</si>
  <si>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</si>
  <si>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</si>
  <si>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</si>
  <si>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</si>
  <si>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</si>
  <si>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</si>
  <si>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</si>
  <si>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</si>
  <si>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</si>
  <si>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</si>
  <si>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</si>
  <si>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</si>
  <si>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</si>
  <si>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</si>
  <si>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</si>
  <si>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</si>
  <si>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</si>
  <si>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</si>
  <si>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</si>
  <si>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</si>
  <si>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</si>
  <si>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</si>
  <si>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</si>
  <si>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</si>
  <si>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</si>
  <si>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</si>
  <si>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</si>
  <si>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</si>
  <si>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</si>
  <si>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</si>
  <si>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</si>
  <si>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</si>
  <si>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</si>
  <si>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</si>
  <si>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</si>
  <si>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</si>
  <si>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</si>
  <si>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</si>
  <si>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</si>
  <si>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</si>
  <si>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</si>
  <si>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</si>
  <si>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</si>
  <si>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</si>
  <si>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</si>
  <si>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</si>
  <si>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</si>
  <si>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</si>
  <si>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</si>
  <si>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</si>
  <si>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</si>
  <si>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</si>
  <si>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</si>
  <si>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</si>
  <si>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</si>
  <si>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</si>
  <si>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</si>
  <si>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</si>
  <si>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</si>
  <si>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</si>
  <si>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</si>
  <si>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</si>
  <si>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</si>
  <si>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</si>
  <si>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</si>
  <si>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</si>
  <si>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</si>
  <si>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</si>
  <si>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</si>
  <si>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</si>
  <si>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</si>
  <si>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</si>
  <si>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</si>
  <si>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</si>
  <si>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</si>
  <si>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</si>
  <si>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</si>
  <si>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</si>
  <si>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</si>
  <si>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</si>
  <si>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</si>
  <si>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</si>
  <si>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</si>
  <si>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</si>
  <si>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</si>
  <si>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</si>
  <si>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</si>
  <si>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</si>
  <si>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</si>
  <si>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</si>
  <si>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</si>
  <si>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</si>
  <si>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</si>
  <si>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</si>
  <si>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</si>
  <si>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</si>
  <si>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</si>
  <si>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</si>
  <si>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</si>
  <si>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</si>
  <si>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</si>
  <si>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</si>
  <si>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</si>
  <si>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</si>
  <si>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</si>
  <si>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</si>
  <si>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</si>
  <si>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</si>
  <si>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</si>
  <si>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</si>
  <si>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</si>
  <si>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</si>
  <si>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</si>
  <si>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</si>
  <si>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</si>
  <si>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</si>
  <si>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</si>
  <si>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</si>
  <si>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</si>
  <si>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</si>
  <si>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</si>
  <si>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</si>
  <si>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</si>
  <si>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</si>
  <si>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</si>
  <si>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</si>
  <si>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</si>
  <si>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</si>
  <si>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</si>
  <si>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</si>
  <si>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</si>
  <si>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</si>
  <si>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</si>
  <si>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</si>
  <si>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</si>
  <si>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</si>
  <si>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</si>
  <si>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</si>
  <si>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</si>
  <si>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</si>
  <si>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</si>
  <si>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</si>
  <si>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</si>
  <si>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</si>
  <si>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</si>
  <si>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</si>
  <si>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</si>
  <si>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</si>
  <si>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</si>
  <si>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</si>
  <si>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</si>
  <si>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</si>
  <si>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</si>
  <si>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</si>
  <si>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</si>
  <si>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</si>
  <si>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</si>
  <si>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</si>
  <si>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</si>
  <si>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</si>
  <si>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</si>
  <si>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</si>
  <si>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</si>
  <si>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</si>
  <si>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</si>
  <si>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</si>
  <si>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</si>
  <si>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</si>
  <si>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</si>
  <si>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</si>
  <si>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</si>
  <si>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</si>
  <si>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</si>
  <si>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</si>
  <si>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</si>
  <si>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</si>
  <si>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</si>
  <si>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</si>
  <si>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</si>
  <si>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</si>
  <si>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</si>
  <si>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</si>
  <si>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</si>
  <si>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</si>
  <si>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</si>
  <si>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</si>
  <si>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</si>
  <si>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</si>
  <si>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</si>
  <si>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</si>
  <si>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</si>
  <si>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</si>
  <si>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</si>
  <si>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</si>
  <si>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</si>
  <si>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</si>
  <si>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</si>
  <si>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</si>
  <si>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</si>
  <si>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</si>
  <si>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</si>
  <si>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</si>
  <si>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</si>
  <si>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</si>
  <si>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</si>
  <si>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</si>
  <si>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</si>
  <si>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</si>
  <si>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</si>
  <si>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</si>
  <si>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</si>
  <si>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</si>
  <si>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</si>
  <si>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</si>
  <si>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</si>
  <si>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</si>
  <si>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</si>
  <si>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</si>
  <si>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</si>
  <si>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</si>
  <si>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</si>
  <si>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</si>
  <si>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</si>
  <si>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</si>
  <si>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</si>
  <si>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</si>
  <si>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</si>
  <si>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</si>
  <si>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</si>
  <si>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</si>
  <si>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</si>
  <si>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</si>
  <si>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</si>
  <si>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</si>
  <si>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</si>
  <si>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</si>
  <si>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</si>
  <si>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</si>
  <si>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</si>
  <si>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</si>
  <si>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</si>
  <si>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</si>
  <si>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</si>
  <si>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</si>
  <si>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</si>
  <si>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</si>
  <si>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</si>
  <si>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</si>
  <si>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</si>
  <si>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</si>
  <si>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</si>
  <si>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</si>
  <si>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</si>
  <si>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</si>
  <si>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</si>
  <si>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</si>
  <si>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</si>
  <si>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</si>
  <si>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</si>
  <si>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</si>
  <si>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</si>
  <si>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</si>
  <si>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</si>
  <si>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</si>
  <si>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</si>
  <si>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</si>
  <si>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</si>
  <si>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</si>
  <si>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</si>
  <si>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</si>
  <si>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</si>
  <si>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</si>
  <si>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</si>
  <si>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</si>
  <si>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</si>
  <si>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</si>
  <si>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</si>
  <si>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</si>
  <si>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</si>
  <si>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</si>
  <si>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</si>
  <si>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</si>
  <si>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</si>
  <si>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</si>
  <si>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</si>
  <si>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</si>
  <si>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</si>
  <si>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</si>
  <si>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</si>
  <si>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</si>
  <si>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</si>
  <si>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</si>
  <si>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</si>
  <si>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</si>
  <si>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</si>
  <si>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</si>
  <si>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</si>
  <si>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</si>
  <si>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</si>
  <si>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</si>
  <si>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</si>
  <si>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</si>
  <si>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</si>
  <si>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</si>
  <si>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</si>
  <si>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</si>
  <si>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</si>
  <si>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</si>
  <si>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</si>
  <si>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</si>
  <si>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</si>
  <si>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</si>
  <si>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</si>
  <si>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</si>
  <si>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</si>
  <si>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</si>
  <si>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</si>
  <si>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</si>
  <si>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</si>
  <si>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</si>
  <si>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</si>
  <si>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</si>
  <si>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</si>
  <si>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</si>
  <si>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</si>
  <si>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</si>
  <si>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</si>
  <si>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</si>
  <si>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</si>
  <si>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</si>
  <si>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</si>
  <si>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</si>
  <si>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</si>
  <si>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</si>
  <si>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</si>
  <si>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</si>
  <si>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</si>
  <si>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</si>
  <si>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</si>
  <si>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</si>
  <si>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</si>
  <si>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</si>
  <si>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</si>
  <si>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</si>
  <si>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</si>
  <si>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</si>
  <si>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</si>
  <si>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</si>
  <si>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</si>
  <si>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</si>
  <si>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</si>
  <si>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</si>
  <si>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</si>
  <si>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</si>
  <si>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</si>
  <si>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</si>
  <si>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</si>
  <si>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</si>
  <si>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</si>
  <si>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</si>
  <si>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</si>
  <si>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</si>
  <si>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</si>
  <si>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</si>
  <si>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</si>
  <si>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</si>
  <si>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</si>
  <si>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</si>
  <si>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</si>
  <si>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</si>
  <si>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</si>
  <si>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</si>
  <si>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</si>
  <si>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</si>
  <si>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</si>
  <si>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</si>
  <si>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</si>
  <si>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</si>
  <si>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</si>
  <si>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</si>
  <si>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</si>
  <si>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</si>
  <si>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</si>
  <si>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</si>
  <si>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</si>
  <si>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</si>
  <si>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</si>
  <si>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</si>
  <si>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</si>
  <si>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</si>
  <si>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</si>
  <si>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</si>
  <si>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</si>
  <si>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</si>
  <si>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</si>
  <si>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</si>
  <si>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</si>
  <si>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</si>
  <si>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</si>
  <si>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</si>
  <si>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</si>
  <si>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</si>
  <si>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</si>
  <si>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</si>
  <si>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</si>
  <si>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</si>
  <si>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</si>
  <si>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</si>
  <si>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</si>
  <si>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</si>
  <si>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</si>
  <si>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</si>
  <si>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</si>
  <si>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</si>
  <si>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</si>
  <si>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</si>
  <si>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</si>
  <si>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</si>
  <si>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</si>
  <si>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</si>
  <si>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</si>
  <si>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</si>
  <si>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</si>
  <si>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</si>
  <si>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</si>
  <si>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</si>
  <si>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</si>
  <si>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</si>
  <si>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</si>
  <si>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</si>
  <si>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</si>
  <si>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</si>
  <si>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</si>
  <si>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</si>
  <si>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</si>
  <si>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</si>
  <si>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</si>
  <si>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</si>
  <si>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</si>
  <si>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</si>
  <si>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</si>
  <si>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</si>
  <si>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</si>
  <si>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</si>
  <si>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</si>
  <si>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</si>
  <si>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</si>
  <si>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</si>
  <si>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</si>
  <si>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</si>
  <si>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</si>
  <si>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</si>
  <si>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</si>
  <si>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</si>
  <si>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</si>
  <si>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</si>
  <si>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</si>
  <si>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</si>
  <si>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</si>
  <si>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</si>
  <si>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</si>
  <si>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</si>
  <si>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</si>
  <si>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</si>
  <si>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</si>
  <si>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</si>
  <si>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</si>
  <si>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</si>
  <si>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</si>
  <si>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</si>
  <si>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</si>
  <si>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</si>
  <si>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</si>
  <si>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</si>
  <si>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</si>
  <si>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</si>
  <si>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</si>
  <si>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</si>
  <si>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</si>
  <si>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</si>
  <si>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</si>
  <si>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</si>
  <si>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</si>
  <si>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</si>
  <si>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</si>
  <si>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</si>
  <si>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</si>
  <si>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</si>
  <si>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</si>
  <si>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</si>
  <si>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</si>
  <si>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</si>
  <si>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</si>
  <si>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</si>
  <si>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</si>
  <si>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</si>
  <si>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</si>
  <si>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</si>
  <si>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</si>
  <si>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</si>
  <si>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</si>
  <si>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</si>
  <si>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</si>
  <si>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</si>
  <si>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</si>
  <si>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</si>
  <si>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</si>
  <si>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</si>
  <si>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</si>
  <si>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</si>
  <si>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</si>
  <si>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</si>
  <si>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</si>
  <si>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</si>
  <si>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</si>
  <si>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</si>
  <si>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</si>
  <si>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</si>
  <si>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</si>
  <si>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</si>
  <si>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</si>
  <si>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</si>
  <si>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</si>
  <si>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</si>
  <si>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</si>
  <si>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</si>
  <si>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</si>
  <si>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</si>
  <si>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</si>
  <si>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</si>
  <si>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</si>
  <si>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</si>
  <si>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</si>
  <si>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</si>
  <si>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</si>
  <si>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</si>
  <si>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</si>
  <si>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</si>
  <si>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</si>
  <si>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</si>
  <si>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</si>
  <si>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</si>
  <si>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</si>
  <si>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</si>
  <si>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</si>
  <si>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</si>
  <si>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</si>
  <si>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</si>
  <si>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</si>
  <si>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</si>
  <si>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</si>
  <si>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</si>
  <si>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</si>
  <si>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</si>
  <si>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</si>
  <si>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</si>
  <si>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</si>
  <si>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</si>
  <si>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</si>
  <si>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</si>
  <si>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</si>
  <si>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</si>
  <si>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</si>
  <si>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</si>
  <si>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</si>
  <si>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</si>
  <si>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</si>
  <si>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</si>
  <si>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</si>
  <si>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</si>
  <si>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</si>
  <si>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</si>
  <si>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</si>
  <si>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</si>
  <si>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</si>
  <si>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</si>
  <si>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</si>
  <si>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</si>
  <si>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</si>
  <si>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</si>
  <si>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</si>
  <si>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</si>
  <si>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</si>
  <si>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</si>
  <si>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</si>
  <si>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</si>
  <si>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</si>
  <si>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</si>
  <si>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</si>
  <si>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</si>
  <si>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</si>
  <si>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</si>
  <si>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</si>
  <si>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</si>
  <si>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</si>
  <si>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</si>
  <si>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</si>
  <si>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</si>
  <si>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</si>
  <si>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</si>
  <si>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</si>
  <si>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</si>
  <si>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</si>
  <si>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</si>
  <si>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</si>
  <si>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</si>
  <si>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</si>
  <si>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</si>
  <si>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</si>
  <si>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</si>
  <si>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</si>
  <si>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</si>
  <si>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</si>
  <si>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</si>
  <si>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</si>
  <si>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</si>
  <si>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</si>
  <si>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</si>
  <si>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</si>
  <si>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</si>
  <si>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</si>
  <si>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</si>
  <si>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</si>
  <si>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</si>
  <si>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</si>
  <si>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</si>
  <si>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</si>
  <si>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</si>
  <si>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</si>
  <si>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</si>
  <si>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</si>
  <si>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</si>
  <si>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</si>
  <si>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</si>
  <si>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</si>
  <si>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</si>
  <si>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</si>
  <si>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</si>
  <si>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</si>
  <si>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</si>
  <si>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</si>
  <si>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</si>
  <si>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</si>
  <si>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</si>
  <si>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</si>
  <si>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</si>
  <si>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</si>
  <si>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</si>
  <si>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</si>
  <si>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</si>
  <si>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</si>
  <si>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</si>
  <si>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</si>
  <si>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</si>
  <si>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</si>
  <si>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</si>
  <si>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</si>
  <si>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</si>
  <si>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</si>
  <si>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</si>
  <si>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</si>
  <si>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</si>
  <si>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</si>
  <si>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</si>
  <si>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</si>
  <si>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</si>
  <si>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</si>
  <si>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</si>
  <si>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</si>
  <si>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</si>
  <si>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</si>
  <si>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</si>
  <si>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</si>
  <si>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</si>
  <si>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</si>
  <si>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</si>
  <si>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</si>
  <si>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</si>
  <si>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</si>
  <si>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</si>
  <si>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</si>
  <si>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</si>
  <si>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</si>
  <si>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</si>
  <si>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</si>
  <si>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</si>
  <si>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</si>
  <si>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</si>
  <si>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</si>
  <si>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</si>
  <si>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</si>
  <si>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</si>
  <si>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</si>
  <si>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</si>
  <si>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</si>
  <si>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</si>
  <si>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</si>
  <si>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</si>
  <si>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</si>
  <si>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</si>
  <si>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</si>
  <si>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</si>
  <si>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</si>
  <si>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</si>
  <si>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</si>
  <si>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</si>
  <si>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</si>
  <si>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</si>
  <si>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</si>
  <si>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</si>
  <si>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</si>
  <si>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</si>
  <si>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</si>
  <si>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</si>
  <si>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</si>
  <si>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</si>
  <si>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</si>
  <si>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</si>
  <si>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</si>
  <si>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</si>
  <si>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</si>
  <si>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</si>
  <si>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</si>
  <si>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</si>
  <si>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</si>
  <si>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</si>
  <si>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</si>
  <si>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</si>
  <si>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</si>
  <si>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</si>
  <si>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</si>
  <si>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</si>
  <si>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</si>
  <si>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</si>
  <si>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</si>
  <si>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</si>
  <si>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</si>
  <si>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</si>
  <si>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</si>
  <si>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</si>
  <si>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</si>
  <si>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</si>
  <si>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</si>
  <si>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</si>
  <si>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</si>
  <si>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</si>
  <si>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</si>
  <si>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</si>
  <si>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</si>
  <si>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</si>
  <si>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</si>
  <si>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</si>
  <si>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</si>
  <si>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</si>
  <si>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</si>
  <si>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</si>
  <si>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</si>
  <si>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</si>
  <si>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</si>
  <si>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</si>
  <si>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</si>
  <si>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</si>
  <si>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</si>
  <si>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</si>
  <si>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</si>
  <si>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</si>
  <si>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</si>
  <si>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</si>
  <si>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</si>
  <si>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</si>
  <si>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</si>
  <si>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</si>
  <si>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</si>
  <si>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</si>
  <si>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</si>
  <si>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</si>
  <si>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</si>
  <si>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</si>
  <si>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</si>
  <si>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</si>
  <si>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</si>
  <si>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</si>
  <si>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</si>
  <si>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</si>
  <si>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</si>
  <si>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</si>
  <si>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</si>
  <si>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</si>
  <si>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</si>
  <si>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</si>
  <si>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</si>
  <si>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</si>
  <si>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</si>
  <si>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</si>
  <si>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</si>
  <si>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</si>
  <si>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</si>
  <si>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</si>
  <si>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</si>
  <si>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</si>
  <si>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</si>
  <si>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</si>
  <si>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</si>
  <si>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</si>
  <si>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</si>
  <si>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</si>
  <si>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</si>
  <si>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</si>
  <si>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</si>
  <si>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</si>
  <si>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</si>
  <si>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</si>
  <si>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</si>
  <si>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</si>
  <si>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</si>
  <si>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</si>
  <si>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</si>
  <si>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</si>
  <si>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</si>
  <si>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</si>
  <si>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</si>
  <si>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</si>
  <si>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</si>
  <si>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</si>
  <si>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</si>
  <si>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</si>
  <si>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</si>
  <si>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</si>
  <si>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</si>
  <si>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</si>
  <si>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</si>
  <si>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</si>
  <si>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</si>
  <si>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</si>
  <si>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</si>
  <si>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</si>
  <si>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</si>
  <si>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</si>
  <si>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</si>
  <si>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</si>
  <si>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</si>
  <si>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</si>
  <si>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</si>
  <si>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</si>
  <si>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</si>
  <si>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</si>
  <si>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</si>
  <si>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</si>
  <si>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</si>
  <si>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</si>
  <si>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</si>
  <si>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</si>
  <si>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</si>
  <si>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</si>
  <si>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</si>
  <si>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</si>
  <si>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</si>
  <si>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</si>
  <si>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</si>
  <si>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</si>
  <si>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</si>
  <si>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</si>
  <si>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</si>
  <si>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</si>
  <si>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</si>
  <si>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</si>
  <si>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</si>
  <si>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</si>
  <si>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</si>
  <si>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</si>
  <si>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</si>
  <si>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</si>
  <si>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</si>
  <si>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</si>
  <si>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</si>
  <si>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</si>
  <si>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</si>
  <si>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</si>
  <si>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</si>
  <si>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</si>
  <si>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</si>
  <si>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</si>
  <si>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</si>
  <si>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</si>
  <si>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</si>
  <si>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</si>
  <si>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</si>
  <si>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</si>
  <si>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</si>
  <si>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</si>
  <si>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</si>
  <si>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</si>
  <si>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</si>
  <si>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</si>
  <si>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</si>
  <si>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</si>
  <si>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</si>
  <si>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</si>
  <si>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</si>
  <si>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</si>
  <si>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</si>
  <si>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</si>
  <si>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</si>
  <si>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</si>
  <si>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</si>
  <si>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</si>
  <si>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</si>
  <si>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</si>
  <si>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</si>
  <si>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</si>
  <si>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</si>
  <si>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</si>
  <si>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</si>
  <si>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</si>
  <si>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</si>
  <si>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</si>
  <si>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</si>
  <si>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</si>
  <si>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</si>
  <si>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</si>
  <si>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</si>
  <si>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</si>
  <si>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</si>
  <si>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</si>
  <si>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</si>
  <si>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</si>
  <si>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</si>
  <si>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</si>
  <si>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</si>
  <si>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</si>
  <si>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</si>
  <si>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</si>
  <si>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</si>
  <si>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</si>
  <si>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</si>
  <si>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</si>
  <si>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</si>
  <si>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</si>
  <si>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</si>
  <si>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</si>
  <si>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</si>
  <si>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</si>
  <si>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</si>
  <si>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</si>
  <si>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</si>
  <si>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</si>
  <si>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</si>
  <si>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</si>
  <si>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</si>
  <si>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</si>
  <si>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</si>
  <si>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</si>
  <si>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</si>
  <si>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</si>
  <si>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</si>
  <si>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</si>
  <si>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</si>
  <si>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</si>
  <si>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</si>
  <si>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</si>
  <si>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</si>
  <si>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</si>
  <si>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</si>
  <si>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</si>
  <si>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</si>
  <si>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</si>
  <si>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</si>
  <si>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</si>
  <si>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</si>
  <si>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</si>
  <si>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</si>
  <si>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</si>
  <si>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</si>
  <si>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</si>
  <si>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</si>
  <si>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</si>
  <si>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</si>
  <si>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</si>
  <si>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</si>
  <si>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</si>
  <si>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</si>
  <si>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</si>
  <si>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</si>
  <si>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</si>
  <si>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</si>
  <si>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</si>
  <si>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</si>
  <si>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</si>
  <si>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</si>
  <si>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</si>
  <si>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</si>
  <si>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</si>
  <si>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</si>
  <si>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</si>
  <si>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</si>
  <si>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</si>
  <si>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</si>
  <si>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</si>
  <si>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</si>
  <si>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</si>
  <si>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</si>
  <si>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</si>
  <si>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</si>
  <si>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</si>
  <si>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</si>
  <si>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</si>
  <si>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</si>
  <si>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</si>
  <si>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</si>
  <si>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</si>
  <si>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</si>
  <si>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</si>
  <si>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</si>
  <si>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</si>
  <si>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</si>
  <si>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</si>
  <si>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</si>
  <si>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</si>
  <si>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</si>
  <si>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</si>
  <si>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</si>
  <si>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</si>
  <si>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</si>
  <si>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</si>
  <si>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</si>
  <si>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</si>
  <si>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</si>
  <si>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</si>
  <si>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</si>
  <si>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</si>
  <si>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</si>
  <si>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</si>
  <si>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</si>
  <si>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</si>
  <si>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</si>
  <si>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</si>
  <si>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</si>
  <si>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</si>
  <si>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</si>
  <si>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</si>
  <si>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</si>
  <si>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</si>
  <si>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</si>
  <si>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</si>
  <si>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</si>
  <si>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</si>
  <si>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</si>
  <si>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</si>
  <si>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</si>
  <si>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</si>
  <si>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</si>
  <si>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</si>
  <si>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</si>
  <si>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</si>
  <si>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</si>
  <si>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</si>
  <si>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</si>
  <si>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</si>
  <si>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</si>
  <si>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</si>
  <si>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</si>
  <si>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</si>
  <si>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</si>
  <si>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</si>
  <si>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</si>
  <si>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</si>
  <si>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</si>
  <si>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</si>
  <si>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</si>
  <si>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</si>
  <si>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</si>
  <si>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</si>
  <si>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</si>
  <si>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</si>
  <si>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</si>
  <si>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</si>
  <si>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</si>
  <si>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</si>
  <si>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</si>
  <si>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</si>
  <si>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</si>
  <si>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</si>
  <si>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</si>
  <si>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</si>
  <si>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</si>
  <si>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</si>
  <si>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</si>
  <si>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</si>
  <si>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</si>
  <si>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</si>
  <si>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</si>
  <si>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</si>
  <si>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</si>
  <si>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</si>
  <si>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</si>
  <si>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</si>
  <si>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</si>
  <si>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</si>
  <si>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</si>
  <si>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</si>
  <si>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</si>
  <si>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</si>
  <si>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</si>
  <si>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</si>
  <si>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</si>
  <si>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</si>
  <si>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</si>
  <si>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</si>
  <si>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</si>
  <si>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</si>
  <si>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</si>
  <si>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</si>
  <si>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</si>
  <si>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</si>
  <si>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</si>
  <si>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</si>
  <si>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</si>
  <si>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</si>
  <si>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</si>
  <si>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</si>
  <si>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</si>
  <si>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</si>
  <si>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</si>
  <si>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</si>
  <si>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</si>
  <si>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</si>
  <si>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</si>
  <si>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</si>
  <si>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</si>
  <si>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</si>
  <si>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</si>
  <si>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</si>
  <si>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</si>
  <si>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</si>
  <si>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</si>
  <si>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</si>
  <si>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</si>
  <si>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</si>
  <si>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</si>
  <si>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</si>
  <si>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</si>
  <si>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</si>
  <si>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</si>
  <si>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</si>
  <si>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</si>
  <si>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</si>
  <si>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</si>
  <si>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</si>
  <si>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</si>
  <si>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</si>
  <si>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</si>
  <si>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</si>
  <si>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</si>
  <si>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</si>
  <si>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</si>
  <si>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</si>
  <si>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</si>
  <si>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</si>
  <si>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</si>
  <si>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</si>
  <si>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</si>
  <si>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</si>
  <si>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</si>
  <si>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</si>
  <si>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</si>
  <si>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</si>
  <si>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</si>
  <si>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</si>
  <si>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</si>
  <si>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</si>
  <si>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</si>
  <si>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</si>
  <si>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</si>
  <si>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</si>
  <si>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</si>
  <si>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</si>
  <si>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</si>
  <si>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</si>
  <si>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</si>
  <si>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</si>
  <si>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</si>
  <si>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</si>
  <si>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</si>
  <si>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</si>
  <si>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</si>
  <si>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</si>
  <si>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</si>
  <si>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</si>
  <si>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</si>
  <si>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</si>
  <si>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</si>
  <si>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</si>
  <si>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</si>
  <si>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</si>
  <si>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</si>
  <si>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</si>
  <si>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</si>
  <si>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</si>
  <si>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</si>
  <si>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</si>
  <si>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</si>
  <si>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</si>
  <si>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</si>
  <si>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</si>
  <si>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</si>
  <si>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</si>
  <si>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</si>
  <si>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</si>
  <si>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</si>
  <si>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</si>
  <si>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</si>
  <si>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</si>
  <si>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</si>
  <si>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</si>
  <si>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</si>
  <si>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</si>
  <si>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</si>
  <si>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</si>
  <si>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</si>
  <si>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</si>
  <si>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</si>
  <si>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</si>
  <si>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</si>
  <si>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</si>
  <si>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</si>
  <si>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</si>
  <si>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</si>
  <si>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</si>
  <si>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</si>
  <si>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</si>
  <si>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</si>
  <si>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</si>
  <si>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</si>
  <si>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</si>
  <si>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</si>
  <si>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</si>
  <si>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</si>
  <si>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</si>
  <si>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</si>
  <si>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</si>
  <si>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</si>
  <si>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</si>
  <si>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</si>
  <si>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</si>
  <si>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</si>
  <si>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</si>
  <si>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</si>
  <si>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</si>
  <si>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</si>
  <si>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</si>
  <si>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</si>
  <si>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</si>
  <si>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</si>
  <si>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</si>
  <si>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</si>
  <si>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</si>
  <si>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</si>
  <si>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</si>
  <si>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</si>
  <si>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</si>
  <si>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</si>
  <si>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</si>
  <si>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</si>
  <si>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</si>
  <si>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</si>
  <si>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</si>
  <si>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</si>
  <si>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</si>
  <si>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</si>
  <si>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</si>
  <si>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</si>
  <si>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</si>
  <si>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</si>
  <si>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</si>
  <si>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</si>
  <si>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</si>
  <si>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</si>
  <si>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</si>
  <si>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</si>
  <si>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</si>
  <si>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</si>
  <si>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</si>
  <si>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</si>
  <si>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</si>
  <si>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</si>
  <si>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</si>
  <si>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</si>
  <si>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</si>
  <si>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</si>
  <si>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</si>
  <si>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</si>
  <si>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</si>
  <si>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</si>
  <si>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</si>
  <si>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</si>
  <si>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</si>
  <si>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</si>
  <si>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</si>
  <si>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</si>
  <si>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</si>
  <si>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</si>
  <si>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</si>
  <si>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</si>
  <si>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</si>
  <si>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</si>
  <si>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</si>
  <si>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</si>
  <si>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</si>
  <si>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</si>
  <si>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</si>
  <si>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</si>
  <si>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</si>
  <si>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</si>
  <si>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</si>
  <si>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</si>
  <si>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</si>
  <si>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</si>
  <si>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</si>
  <si>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</si>
  <si>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</si>
  <si>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</si>
  <si>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</si>
  <si>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</si>
  <si>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</si>
  <si>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</si>
  <si>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</si>
  <si>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</si>
  <si>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</si>
  <si>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</si>
  <si>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</si>
  <si>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</si>
  <si>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</si>
  <si>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</si>
  <si>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</si>
  <si>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</si>
  <si>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</si>
  <si>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</si>
  <si>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</si>
  <si>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</si>
  <si>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</si>
  <si>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</si>
  <si>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</si>
  <si>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</si>
  <si>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</si>
  <si>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</si>
  <si>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</si>
  <si>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</si>
  <si>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</si>
  <si>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</si>
  <si>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</si>
  <si>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</si>
  <si>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</si>
  <si>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</si>
  <si>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</si>
  <si>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</si>
  <si>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</si>
  <si>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</si>
  <si>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</si>
  <si>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</si>
  <si>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</si>
  <si>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</si>
  <si>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</si>
  <si>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</si>
  <si>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</si>
  <si>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</si>
  <si>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</si>
  <si>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</si>
  <si>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</si>
  <si>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</si>
  <si>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</si>
  <si>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</si>
  <si>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</si>
  <si>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</si>
  <si>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</si>
  <si>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</si>
  <si>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</si>
  <si>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</si>
  <si>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</si>
  <si>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</si>
  <si>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</si>
  <si>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</si>
  <si>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</si>
  <si>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</si>
  <si>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</si>
  <si>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</si>
  <si>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</si>
  <si>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</si>
  <si>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</si>
  <si>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</si>
  <si>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</si>
  <si>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</si>
  <si>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</si>
  <si>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</si>
  <si>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</si>
  <si>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</si>
  <si>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</si>
  <si>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</si>
  <si>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</si>
  <si>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</si>
  <si>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</si>
  <si>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</si>
  <si>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</si>
  <si>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</si>
  <si>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</si>
  <si>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</si>
  <si>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</si>
  <si>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</si>
  <si>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</si>
  <si>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</si>
  <si>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</si>
  <si>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</si>
  <si>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</si>
  <si>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</si>
  <si>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</si>
  <si>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</si>
  <si>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</si>
  <si>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</si>
  <si>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</si>
  <si>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</si>
  <si>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</si>
  <si>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</si>
  <si>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</si>
  <si>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</si>
  <si>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</si>
  <si>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</si>
  <si>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</si>
  <si>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</si>
  <si>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</si>
  <si>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</si>
  <si>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</si>
  <si>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</si>
  <si>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</si>
  <si>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</si>
  <si>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</si>
  <si>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</si>
  <si>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</si>
  <si>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</si>
  <si>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</si>
  <si>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</si>
  <si>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</si>
  <si>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</si>
  <si>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</si>
  <si>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</si>
  <si>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</si>
  <si>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</si>
  <si>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</si>
  <si>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</si>
  <si>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</si>
  <si>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</si>
  <si>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</si>
  <si>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</si>
  <si>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</si>
  <si>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</si>
  <si>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</si>
  <si>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</si>
  <si>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</si>
  <si>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</si>
  <si>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</si>
  <si>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</si>
  <si>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</si>
  <si>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</si>
  <si>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</si>
  <si>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</si>
  <si>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</si>
  <si>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</si>
  <si>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</si>
  <si>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</si>
  <si>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</si>
  <si>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</si>
  <si>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</si>
  <si>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</si>
  <si>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</si>
  <si>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</si>
  <si>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</si>
  <si>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</si>
  <si>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</si>
  <si>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</si>
  <si>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</si>
  <si>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</si>
  <si>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</si>
  <si>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</si>
  <si>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</si>
  <si>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</si>
  <si>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</si>
  <si>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</si>
  <si>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</si>
  <si>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</si>
  <si>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</si>
  <si>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</si>
  <si>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</si>
  <si>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</si>
  <si>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</si>
  <si>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</si>
  <si>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</si>
  <si>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</si>
  <si>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</si>
  <si>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</si>
  <si>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</si>
  <si>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</si>
  <si>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</si>
  <si>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</si>
  <si>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</si>
  <si>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</si>
  <si>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</si>
  <si>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</si>
  <si>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</si>
  <si>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</si>
  <si>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</si>
  <si>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</si>
  <si>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</si>
  <si>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</si>
  <si>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</si>
  <si>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</si>
  <si>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</si>
  <si>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</si>
  <si>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</si>
  <si>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</si>
  <si>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</si>
  <si>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</si>
  <si>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</si>
  <si>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</si>
  <si>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</si>
  <si>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</si>
  <si>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</si>
  <si>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</si>
  <si>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</si>
  <si>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</si>
  <si>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</si>
  <si>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</si>
  <si>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</si>
  <si>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</si>
  <si>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</si>
  <si>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</si>
  <si>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</si>
  <si>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</si>
  <si>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</si>
  <si>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</si>
  <si>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</si>
  <si>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</si>
  <si>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</si>
  <si>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</si>
  <si>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</si>
  <si>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</si>
  <si>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</si>
  <si>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</si>
  <si>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</si>
  <si>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</si>
  <si>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</si>
  <si>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</si>
  <si>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</si>
  <si>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</si>
  <si>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</si>
  <si>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</si>
  <si>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</si>
  <si>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</si>
  <si>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</si>
  <si>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</si>
  <si>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</si>
  <si>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</si>
  <si>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</si>
  <si>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</si>
  <si>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</si>
  <si>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</si>
  <si>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</si>
  <si>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</si>
  <si>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</si>
  <si>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</si>
  <si>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</si>
  <si>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</si>
  <si>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</si>
  <si>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</si>
  <si>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</si>
  <si>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</si>
  <si>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</si>
  <si>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</si>
  <si>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</si>
  <si>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</si>
  <si>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</si>
  <si>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</si>
  <si>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</si>
  <si>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</si>
  <si>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</si>
  <si>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</si>
  <si>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</si>
  <si>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</si>
  <si>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</si>
  <si>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</si>
  <si>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</si>
  <si>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</si>
  <si>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</si>
  <si>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</si>
  <si>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</si>
  <si>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</si>
  <si>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</si>
  <si>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</si>
  <si>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</si>
  <si>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</si>
  <si>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</si>
  <si>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</si>
  <si>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</si>
  <si>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</si>
  <si>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</si>
  <si>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</si>
  <si>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</si>
  <si>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</si>
  <si>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</si>
  <si>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</si>
  <si>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</si>
  <si>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</si>
  <si>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</si>
  <si>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</si>
  <si>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</si>
  <si>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</si>
  <si>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</si>
  <si>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</si>
  <si>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</si>
  <si>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</si>
  <si>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</si>
  <si>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</si>
  <si>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</si>
  <si>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</si>
  <si>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</si>
  <si>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</si>
  <si>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</si>
  <si>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</si>
  <si>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</si>
  <si>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</si>
  <si>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</si>
  <si>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</si>
  <si>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</si>
  <si>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</si>
  <si>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</si>
  <si>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</si>
  <si>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</si>
  <si>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</si>
  <si>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</si>
  <si>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</si>
  <si>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</si>
  <si>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</si>
  <si>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</si>
  <si>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</si>
  <si>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</si>
  <si>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</si>
  <si>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</si>
  <si>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</si>
  <si>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</si>
  <si>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</si>
  <si>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</si>
  <si>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</si>
  <si>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</si>
  <si>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</si>
  <si>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</si>
  <si>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</si>
  <si>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</si>
  <si>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</si>
  <si>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</si>
  <si>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</si>
  <si>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</si>
  <si>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</si>
  <si>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</si>
  <si>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</si>
  <si>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</si>
  <si>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</si>
  <si>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</si>
  <si>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</si>
  <si>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</si>
  <si>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</si>
  <si>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</si>
  <si>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</si>
  <si>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</si>
  <si>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</si>
  <si>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</si>
  <si>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</si>
  <si>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</si>
  <si>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</si>
  <si>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</si>
  <si>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</si>
  <si>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</si>
  <si>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</si>
  <si>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</si>
  <si>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</si>
  <si>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</si>
  <si>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</si>
  <si>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</si>
  <si>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</si>
  <si>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</si>
  <si>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</si>
  <si>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</si>
  <si>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</si>
  <si>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</si>
  <si>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</si>
  <si>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</si>
  <si>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</si>
  <si>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</si>
  <si>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</si>
  <si>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</si>
  <si>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</si>
  <si>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</si>
  <si>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</si>
  <si>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</si>
  <si>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</si>
  <si>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</si>
  <si>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</si>
  <si>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</si>
  <si>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</si>
  <si>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</si>
  <si>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</si>
  <si>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</si>
  <si>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</si>
  <si>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</si>
  <si>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</si>
  <si>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</si>
  <si>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</si>
  <si>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</si>
  <si>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</si>
  <si>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</si>
  <si>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</si>
  <si>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</si>
  <si>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</si>
  <si>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</si>
  <si>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</si>
  <si>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</si>
  <si>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</si>
  <si>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</si>
  <si>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</si>
  <si>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</si>
  <si>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</si>
  <si>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</si>
  <si>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</si>
  <si>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</si>
  <si>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</si>
  <si>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</si>
  <si>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</si>
  <si>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</si>
  <si>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</si>
  <si>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</si>
  <si>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</si>
  <si>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</si>
  <si>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</si>
  <si>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</si>
  <si>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</si>
  <si>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</si>
  <si>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</si>
  <si>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</si>
  <si>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</si>
  <si>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</si>
  <si>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</si>
  <si>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</si>
  <si>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</si>
  <si>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</si>
  <si>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</si>
  <si>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</si>
  <si>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</si>
  <si>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</si>
  <si>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</si>
  <si>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</si>
  <si>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</si>
  <si>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</si>
  <si>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</si>
  <si>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</si>
  <si>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</si>
  <si>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</si>
  <si>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</si>
  <si>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</si>
  <si>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</si>
  <si>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</si>
  <si>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</si>
  <si>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</si>
  <si>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</si>
  <si>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</si>
  <si>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</si>
  <si>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</si>
  <si>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</si>
  <si>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</si>
  <si>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</si>
  <si>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</si>
  <si>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</si>
  <si>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</si>
  <si>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</si>
  <si>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</si>
  <si>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</si>
  <si>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</si>
  <si>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</si>
  <si>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</si>
  <si>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</si>
  <si>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</si>
  <si>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</si>
  <si>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</si>
  <si>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</si>
  <si>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</si>
  <si>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</si>
  <si>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</si>
  <si>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</si>
  <si>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</si>
  <si>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</si>
  <si>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</si>
  <si>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</si>
  <si>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</si>
  <si>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</si>
  <si>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</si>
  <si>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</si>
  <si>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</si>
  <si>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</si>
  <si>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</si>
  <si>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</si>
  <si>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</si>
  <si>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</si>
  <si>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</si>
  <si>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</si>
  <si>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</si>
  <si>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</si>
  <si>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</si>
  <si>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</si>
  <si>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</si>
  <si>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</si>
  <si>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</si>
  <si>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</si>
  <si>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</si>
  <si>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</si>
  <si>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</si>
  <si>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</si>
  <si>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</si>
  <si>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</si>
  <si>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</si>
  <si>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</si>
  <si>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</si>
  <si>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</si>
  <si>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</si>
  <si>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</si>
  <si>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</si>
  <si>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</si>
  <si>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</si>
  <si>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</si>
  <si>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</si>
  <si>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</si>
  <si>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</si>
  <si>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</si>
  <si>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</si>
  <si>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</si>
  <si>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</si>
  <si>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</si>
  <si>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</si>
  <si>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</si>
  <si>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</si>
  <si>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</si>
  <si>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</si>
  <si>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</si>
  <si>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</si>
  <si>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</si>
  <si>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</si>
  <si>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</si>
  <si>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</si>
  <si>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</si>
  <si>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</si>
  <si>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</si>
  <si>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</si>
  <si>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</si>
  <si>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</si>
  <si>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</si>
  <si>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</si>
  <si>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</si>
  <si>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</si>
  <si>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</si>
  <si>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</si>
  <si>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</si>
  <si>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</si>
  <si>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</si>
  <si>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</si>
  <si>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</si>
  <si>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</si>
  <si>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</si>
  <si>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</si>
  <si>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</si>
  <si>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</si>
  <si>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</si>
  <si>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</si>
  <si>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</si>
  <si>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</si>
  <si>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</si>
  <si>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</si>
  <si>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</si>
  <si>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</si>
  <si>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</si>
  <si>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</si>
  <si>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</si>
  <si>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</si>
  <si>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</si>
  <si>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</si>
  <si>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</si>
  <si>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</si>
  <si>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</si>
  <si>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</si>
  <si>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</si>
  <si>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</si>
  <si>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</si>
  <si>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</si>
  <si>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</si>
  <si>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</si>
  <si>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</si>
  <si>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</si>
  <si>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</si>
  <si>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</si>
  <si>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</si>
  <si>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</si>
  <si>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</si>
  <si>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</si>
  <si>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</si>
  <si>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</si>
  <si>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</si>
  <si>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</si>
  <si>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</si>
  <si>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</si>
  <si>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</si>
  <si>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</si>
  <si>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</si>
  <si>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</si>
  <si>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</si>
  <si>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</si>
  <si>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</si>
  <si>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</si>
  <si>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</si>
  <si>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</si>
  <si>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</si>
  <si>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</si>
  <si>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</si>
  <si>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</si>
  <si>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</si>
  <si>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</si>
  <si>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</si>
  <si>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</si>
  <si>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</si>
  <si>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</si>
  <si>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</si>
  <si>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</si>
  <si>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</si>
  <si>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</si>
  <si>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</si>
  <si>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</si>
  <si>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</si>
  <si>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</si>
  <si>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</si>
  <si>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</si>
  <si>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</si>
  <si>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</si>
  <si>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</si>
  <si>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</si>
  <si>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</si>
  <si>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</si>
  <si>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</si>
  <si>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</si>
  <si>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</si>
  <si>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</si>
  <si>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</si>
  <si>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</si>
  <si>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</si>
  <si>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</si>
  <si>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</si>
  <si>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</si>
  <si>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</si>
  <si>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</si>
  <si>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</si>
  <si>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</si>
  <si>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</si>
  <si>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</si>
  <si>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</si>
  <si>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</si>
  <si>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</si>
  <si>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</si>
  <si>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</si>
  <si>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</si>
  <si>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</si>
  <si>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</si>
  <si>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</si>
  <si>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</si>
  <si>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</si>
  <si>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</si>
  <si>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</si>
  <si>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</si>
  <si>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</si>
  <si>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</si>
  <si>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</si>
  <si>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</si>
  <si>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</si>
  <si>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</si>
  <si>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</si>
  <si>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</si>
  <si>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</si>
  <si>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</si>
  <si>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</si>
  <si>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</si>
  <si>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</si>
  <si>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</si>
  <si>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</si>
  <si>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</si>
  <si>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</si>
  <si>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</si>
  <si>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</si>
  <si>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</si>
  <si>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</si>
  <si>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</si>
  <si>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</si>
  <si>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</si>
  <si>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</si>
  <si>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</si>
  <si>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</si>
  <si>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</si>
  <si>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</si>
  <si>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</si>
  <si>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</si>
  <si>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</si>
  <si>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</si>
  <si>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</si>
  <si>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</si>
  <si>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</si>
  <si>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</si>
  <si>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</si>
  <si>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</si>
  <si>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</si>
  <si>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</si>
  <si>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</si>
  <si>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</si>
  <si>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</si>
  <si>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</si>
  <si>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</si>
  <si>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</si>
  <si>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</si>
  <si>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</si>
  <si>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</si>
  <si>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</si>
  <si>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</si>
  <si>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</si>
  <si>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</si>
  <si>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</si>
  <si>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</si>
  <si>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</si>
  <si>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</si>
  <si>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</si>
  <si>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</si>
  <si>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</si>
  <si>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</si>
  <si>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</si>
  <si>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</si>
  <si>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</si>
  <si>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</si>
  <si>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</si>
  <si>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</si>
  <si>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</si>
  <si>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</si>
  <si>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</si>
  <si>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</si>
  <si>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</si>
  <si>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</si>
  <si>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</si>
  <si>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</si>
  <si>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</si>
  <si>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</si>
  <si>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</si>
  <si>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</si>
  <si>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</si>
  <si>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</si>
  <si>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</si>
  <si>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</si>
  <si>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</si>
  <si>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</si>
  <si>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</si>
  <si>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</si>
  <si>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</si>
  <si>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</si>
  <si>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</si>
  <si>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</si>
  <si>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</si>
  <si>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</si>
  <si>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</si>
  <si>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</si>
  <si>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</si>
  <si>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</si>
  <si>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</si>
  <si>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</si>
  <si>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</si>
  <si>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</si>
  <si>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</si>
  <si>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</si>
  <si>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</si>
  <si>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</si>
  <si>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</si>
  <si>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</si>
  <si>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</si>
  <si>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</si>
  <si>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</si>
  <si>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</si>
  <si>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</si>
  <si>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</si>
  <si>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</si>
  <si>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</si>
  <si>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</si>
  <si>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</si>
  <si>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</si>
  <si>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</si>
  <si>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</si>
  <si>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</si>
  <si>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</si>
  <si>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</si>
  <si>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</si>
  <si>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</si>
  <si>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</si>
  <si>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</si>
  <si>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</si>
  <si>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</si>
  <si>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</si>
  <si>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</si>
  <si>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</si>
  <si>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</si>
  <si>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</si>
  <si>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</si>
  <si>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</si>
  <si>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</si>
  <si>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</si>
  <si>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</si>
  <si>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</si>
  <si>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</si>
  <si>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</si>
  <si>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</si>
  <si>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</si>
  <si>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</si>
  <si>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</si>
  <si>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</si>
  <si>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</si>
  <si>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</si>
  <si>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</si>
  <si>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</si>
  <si>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</si>
  <si>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</si>
  <si>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</si>
  <si>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</si>
  <si>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</si>
  <si>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</si>
  <si>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</si>
  <si>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</si>
  <si>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</si>
  <si>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</si>
  <si>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</si>
  <si>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</si>
  <si>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</si>
  <si>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</si>
  <si>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</si>
  <si>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</si>
  <si>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</si>
  <si>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</si>
  <si>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</si>
  <si>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</si>
  <si>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</si>
  <si>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</si>
  <si>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</si>
  <si>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</si>
  <si>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</si>
  <si>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</si>
  <si>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</si>
  <si>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</si>
  <si>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</si>
  <si>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</si>
  <si>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</si>
  <si>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</si>
  <si>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</si>
  <si>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</si>
  <si>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</si>
  <si>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</si>
  <si>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</si>
  <si>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</si>
  <si>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</si>
  <si>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</si>
  <si>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</si>
  <si>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</si>
  <si>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</si>
  <si>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</si>
  <si>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</si>
  <si>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</si>
  <si>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</si>
  <si>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</si>
  <si>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</si>
  <si>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</si>
  <si>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</si>
  <si>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</si>
  <si>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</si>
  <si>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</si>
  <si>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</si>
  <si>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</si>
  <si>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</si>
  <si>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</si>
  <si>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</si>
  <si>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</si>
  <si>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</si>
  <si>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</si>
  <si>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</si>
  <si>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</si>
  <si>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</si>
  <si>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</si>
  <si>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</si>
  <si>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</si>
  <si>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</si>
  <si>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</si>
  <si>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</si>
  <si>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</si>
  <si>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</si>
  <si>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</si>
  <si>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</si>
  <si>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</si>
  <si>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</si>
  <si>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</si>
  <si>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</si>
  <si>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</si>
  <si>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</si>
  <si>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</si>
  <si>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</si>
  <si>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</si>
  <si>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</si>
  <si>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</si>
  <si>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</si>
  <si>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</si>
  <si>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</si>
  <si>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</si>
  <si>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</si>
  <si>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</si>
  <si>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</si>
  <si>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</si>
  <si>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</si>
  <si>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</si>
  <si>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</si>
  <si>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</si>
  <si>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</si>
  <si>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</si>
  <si>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</si>
  <si>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</si>
  <si>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</si>
  <si>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</si>
  <si>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</si>
  <si>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</si>
  <si>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</si>
  <si>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</si>
  <si>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</si>
  <si>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</si>
  <si>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</si>
  <si>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</si>
  <si>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</si>
  <si>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</si>
  <si>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</si>
  <si>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</si>
  <si>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</si>
  <si>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</si>
  <si>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</si>
  <si>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</si>
  <si>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</si>
  <si>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</si>
  <si>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</si>
  <si>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</si>
  <si>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</si>
  <si>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</si>
  <si>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</si>
  <si>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</si>
  <si>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</si>
  <si>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</si>
  <si>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</si>
  <si>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</si>
  <si>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</si>
  <si>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</si>
  <si>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</si>
  <si>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</si>
  <si>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</si>
  <si>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</si>
  <si>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</si>
  <si>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</si>
  <si>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</si>
  <si>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</si>
  <si>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</si>
  <si>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</si>
  <si>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</si>
  <si>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</si>
  <si>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</si>
  <si>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</si>
  <si>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</si>
  <si>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</si>
  <si>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</si>
  <si>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</si>
  <si>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</si>
  <si>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</si>
  <si>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</si>
  <si>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</si>
  <si>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</si>
  <si>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</si>
  <si>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</si>
  <si>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</si>
  <si>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</si>
  <si>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</si>
  <si>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</si>
  <si>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</si>
  <si>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</si>
  <si>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</si>
  <si>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</si>
  <si>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</si>
  <si>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</si>
  <si>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</si>
  <si>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</si>
  <si>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</si>
  <si>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</si>
  <si>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</si>
  <si>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</si>
  <si>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</si>
  <si>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</si>
  <si>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</si>
  <si>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</si>
  <si>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</si>
  <si>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</si>
  <si>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</si>
  <si>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</si>
  <si>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</si>
  <si>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</si>
  <si>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</si>
  <si>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</si>
  <si>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</si>
  <si>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</si>
  <si>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</si>
  <si>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</si>
  <si>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</si>
  <si>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</si>
  <si>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</si>
  <si>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</si>
  <si>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</si>
  <si>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</si>
  <si>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</si>
  <si>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</si>
  <si>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</si>
  <si>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</si>
  <si>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</si>
  <si>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</si>
  <si>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</si>
  <si>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</si>
  <si>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</si>
  <si>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</si>
  <si>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</si>
  <si>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</si>
  <si>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</si>
  <si>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</si>
  <si>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</si>
  <si>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</si>
  <si>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</si>
  <si>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</si>
  <si>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</si>
  <si>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</si>
  <si>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</si>
  <si>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</si>
  <si>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</si>
  <si>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</si>
  <si>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</si>
  <si>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</si>
  <si>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</si>
  <si>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</si>
  <si>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</si>
  <si>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</si>
  <si>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</si>
  <si>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</si>
  <si>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</si>
  <si>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</si>
  <si>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</si>
  <si>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</si>
  <si>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</si>
  <si>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</si>
  <si>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</si>
  <si>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</si>
  <si>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</si>
  <si>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</si>
  <si>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</si>
  <si>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</si>
  <si>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</si>
  <si>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</si>
  <si>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</si>
  <si>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</si>
  <si>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</si>
  <si>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</si>
  <si>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</si>
  <si>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</si>
  <si>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</si>
  <si>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</si>
  <si>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</si>
  <si>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</si>
  <si>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</si>
  <si>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</si>
  <si>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</si>
  <si>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</si>
  <si>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</si>
  <si>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</si>
  <si>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</si>
  <si>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</si>
  <si>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</si>
  <si>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</si>
  <si>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</si>
  <si>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</si>
  <si>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</si>
  <si>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</si>
  <si>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</si>
  <si>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</si>
  <si>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</si>
  <si>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</si>
  <si>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</si>
  <si>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</si>
  <si>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</si>
  <si>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</si>
  <si>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</si>
  <si>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</si>
  <si>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</si>
  <si>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</si>
  <si>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</si>
  <si>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</si>
  <si>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</si>
  <si>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</si>
  <si>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</si>
  <si>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</si>
  <si>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</si>
  <si>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</si>
  <si>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</si>
  <si>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</si>
  <si>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</si>
  <si>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</si>
  <si>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</si>
  <si>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</si>
  <si>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</si>
  <si>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</si>
  <si>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</si>
  <si>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</si>
  <si>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</si>
  <si>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</si>
  <si>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</si>
  <si>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</si>
  <si>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</si>
  <si>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</si>
  <si>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</si>
  <si>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</si>
  <si>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</si>
  <si>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</si>
  <si>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</si>
  <si>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</si>
  <si>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</si>
  <si>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</si>
  <si>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</si>
  <si>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</si>
  <si>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</si>
  <si>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</si>
  <si>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</si>
  <si>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</si>
  <si>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</si>
  <si>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</si>
  <si>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</si>
  <si>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</si>
  <si>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</si>
  <si>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</si>
  <si>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</si>
  <si>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</si>
  <si>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</si>
  <si>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</si>
  <si>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</si>
  <si>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</si>
  <si>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</si>
  <si>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</si>
  <si>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</si>
  <si>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</si>
  <si>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</si>
  <si>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</si>
  <si>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</si>
  <si>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</si>
  <si>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</si>
  <si>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</si>
  <si>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</si>
  <si>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</si>
  <si>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</si>
  <si>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</si>
  <si>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</si>
  <si>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</si>
  <si>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</si>
  <si>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</si>
  <si>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</si>
  <si>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</si>
  <si>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</si>
  <si>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</si>
  <si>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</si>
  <si>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</si>
  <si>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</si>
  <si>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</si>
  <si>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</si>
  <si>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</si>
  <si>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</si>
  <si>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</si>
  <si>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</si>
  <si>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</si>
  <si>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</si>
  <si>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</si>
  <si>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</si>
  <si>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</si>
  <si>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</si>
  <si>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</si>
  <si>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</si>
  <si>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</si>
  <si>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</si>
  <si>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</si>
  <si>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</si>
  <si>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</si>
  <si>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</si>
  <si>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</si>
  <si>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</si>
  <si>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</si>
  <si>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</si>
  <si>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</si>
  <si>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</si>
  <si>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</si>
  <si>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</si>
  <si>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</si>
  <si>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</si>
  <si>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</si>
  <si>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</si>
  <si>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</si>
  <si>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</si>
  <si>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</si>
  <si>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</si>
  <si>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</si>
  <si>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</si>
  <si>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</si>
  <si>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</si>
  <si>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</si>
  <si>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</si>
  <si>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</si>
  <si>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</si>
  <si>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</si>
  <si>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</si>
  <si>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</si>
  <si>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</si>
  <si>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</si>
  <si>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</si>
  <si>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</si>
  <si>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</si>
  <si>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</si>
  <si>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</si>
  <si>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</si>
  <si>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</si>
  <si>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</si>
  <si>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</si>
  <si>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</si>
  <si>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</si>
  <si>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</si>
  <si>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</si>
  <si>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</si>
  <si>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</si>
  <si>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</si>
  <si>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</si>
  <si>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</si>
  <si>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</si>
  <si>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</si>
  <si>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</si>
  <si>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</si>
  <si>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</si>
  <si>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</si>
  <si>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</si>
  <si>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</si>
  <si>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</si>
  <si>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</si>
  <si>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</si>
  <si>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</si>
  <si>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</si>
  <si>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</si>
  <si>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</si>
  <si>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</si>
  <si>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</si>
  <si>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</si>
  <si>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</si>
  <si>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</si>
  <si>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</si>
  <si>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</si>
  <si>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</si>
  <si>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</si>
  <si>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</si>
  <si>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</si>
  <si>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</si>
  <si>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</si>
  <si>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</si>
  <si>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</si>
  <si>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</si>
  <si>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</si>
  <si>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</si>
  <si>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</si>
  <si>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</si>
  <si>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</si>
  <si>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</si>
  <si>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</si>
  <si>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</si>
  <si>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</si>
  <si>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</si>
  <si>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</si>
  <si>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</si>
  <si>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</si>
  <si>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</si>
  <si>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</si>
  <si>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</si>
  <si>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</si>
  <si>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</si>
  <si>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</si>
  <si>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</si>
  <si>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</si>
  <si>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</si>
  <si>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</si>
  <si>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</si>
  <si>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</si>
  <si>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</si>
  <si>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</si>
  <si>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</si>
  <si>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</si>
  <si>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</si>
  <si>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</si>
  <si>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</si>
  <si>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</si>
  <si>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</si>
  <si>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</si>
  <si>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</si>
  <si>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</si>
  <si>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</si>
  <si>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</si>
  <si>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</si>
  <si>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</si>
  <si>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</si>
  <si>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</si>
  <si>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</si>
  <si>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</si>
  <si>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</si>
  <si>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</si>
  <si>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</si>
  <si>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</si>
  <si>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</si>
  <si>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</si>
  <si>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</si>
  <si>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</si>
  <si>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</si>
  <si>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</si>
  <si>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</si>
  <si>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</si>
  <si>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</si>
  <si>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</si>
  <si>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</si>
  <si>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</si>
  <si>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</si>
  <si>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</si>
  <si>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</si>
  <si>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</si>
  <si>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</si>
  <si>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</si>
  <si>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</si>
  <si>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</si>
  <si>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</si>
  <si>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</si>
  <si>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</si>
  <si>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</si>
  <si>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</si>
  <si>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</si>
  <si>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</si>
  <si>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</si>
  <si>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</si>
  <si>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</si>
  <si>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</si>
  <si>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</si>
  <si>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</si>
  <si>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</si>
  <si>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</si>
  <si>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</si>
  <si>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</si>
  <si>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</si>
  <si>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</si>
  <si>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</si>
  <si>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</si>
  <si>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</si>
  <si>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</si>
  <si>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</si>
  <si>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</si>
  <si>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</si>
  <si>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</si>
  <si>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</si>
  <si>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</si>
  <si>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</si>
  <si>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</si>
  <si>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</si>
  <si>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</si>
  <si>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</si>
  <si>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</si>
  <si>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</si>
  <si>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</si>
  <si>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</si>
  <si>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</si>
  <si>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</si>
  <si>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</si>
  <si>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</si>
  <si>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</si>
  <si>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</si>
  <si>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</si>
  <si>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</si>
  <si>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</si>
  <si>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</si>
  <si>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</si>
  <si>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</si>
  <si>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</si>
  <si>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</si>
  <si>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</si>
  <si>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</si>
  <si>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</si>
  <si>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</si>
  <si>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</si>
  <si>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</si>
  <si>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</si>
  <si>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</si>
  <si>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</si>
  <si>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</si>
  <si>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</si>
  <si>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</si>
  <si>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</si>
  <si>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</si>
  <si>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</si>
  <si>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</si>
  <si>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</si>
  <si>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</si>
  <si>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</si>
  <si>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</si>
  <si>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</si>
  <si>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</si>
  <si>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</si>
  <si>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</si>
  <si>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</si>
  <si>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</si>
  <si>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</si>
  <si>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</si>
  <si>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</si>
  <si>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</si>
  <si>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</si>
  <si>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</si>
  <si>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</si>
  <si>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</si>
  <si>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</si>
  <si>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</si>
  <si>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</si>
  <si>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</si>
  <si>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</si>
  <si>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</si>
  <si>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</si>
  <si>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</si>
  <si>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</si>
  <si>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</si>
  <si>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</si>
  <si>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</si>
  <si>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</si>
  <si>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</si>
  <si>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</si>
  <si>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</si>
  <si>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</si>
  <si>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</si>
  <si>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</si>
  <si>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</si>
  <si>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</si>
  <si>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</si>
  <si>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</si>
  <si>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</si>
  <si>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</si>
  <si>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</si>
  <si>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</si>
  <si>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</si>
  <si>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</si>
  <si>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</si>
  <si>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</si>
  <si>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</si>
  <si>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</si>
  <si>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</si>
  <si>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</si>
  <si>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</si>
  <si>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</si>
  <si>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</si>
  <si>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</si>
  <si>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</si>
  <si>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</si>
  <si>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</si>
  <si>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</si>
  <si>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</si>
  <si>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</si>
  <si>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</si>
  <si>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</si>
  <si>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</si>
  <si>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</si>
  <si>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</si>
  <si>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</si>
  <si>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</si>
  <si>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</si>
  <si>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</si>
  <si>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</si>
  <si>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</si>
  <si>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</si>
  <si>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</si>
  <si>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</si>
  <si>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</si>
  <si>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</si>
  <si>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</si>
  <si>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</si>
  <si>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</si>
  <si>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</si>
  <si>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</si>
  <si>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</si>
  <si>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</si>
  <si>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</si>
  <si>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</si>
  <si>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</si>
  <si>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</si>
  <si>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</si>
  <si>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</si>
  <si>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</si>
  <si>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</si>
  <si>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</si>
  <si>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</si>
  <si>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</si>
  <si>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</si>
  <si>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</si>
  <si>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</si>
  <si>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</si>
  <si>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</si>
  <si>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</si>
  <si>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</si>
  <si>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</si>
  <si>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</si>
  <si>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</si>
  <si>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</si>
  <si>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</si>
  <si>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</si>
  <si>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</si>
  <si>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</si>
  <si>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</si>
  <si>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</si>
  <si>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</si>
  <si>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</si>
  <si>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</si>
  <si>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</si>
  <si>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</si>
  <si>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</si>
  <si>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</si>
  <si>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</si>
  <si>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</si>
  <si>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</si>
  <si>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</si>
  <si>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</si>
  <si>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</si>
  <si>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</si>
  <si>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</si>
  <si>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</si>
  <si>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</si>
  <si>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</si>
  <si>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</si>
  <si>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</si>
  <si>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</si>
  <si>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</si>
  <si>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</si>
  <si>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</si>
  <si>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</si>
  <si>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</si>
  <si>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</si>
  <si>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</si>
  <si>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</si>
  <si>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</si>
  <si>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</si>
  <si>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</si>
  <si>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</si>
  <si>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</si>
  <si>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</si>
  <si>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</si>
  <si>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</si>
  <si>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</si>
  <si>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</si>
  <si>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</si>
  <si>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</si>
  <si>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</si>
  <si>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</si>
  <si>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</si>
  <si>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</si>
  <si>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</si>
  <si>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</si>
  <si>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</si>
  <si>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</si>
  <si>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</si>
  <si>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</si>
  <si>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</si>
  <si>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</si>
  <si>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</si>
  <si>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</si>
  <si>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</si>
  <si>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</si>
  <si>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</si>
  <si>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</si>
  <si>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</si>
  <si>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</si>
  <si>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</si>
  <si>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</si>
  <si>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</si>
  <si>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</si>
  <si>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</si>
  <si>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</si>
  <si>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</si>
  <si>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</si>
  <si>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</si>
  <si>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</si>
  <si>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</si>
  <si>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</si>
  <si>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</si>
  <si>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</si>
  <si>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</si>
  <si>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</si>
  <si>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</si>
  <si>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</si>
  <si>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</si>
  <si>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</si>
  <si>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</si>
  <si>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</si>
  <si>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</si>
  <si>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</si>
  <si>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</si>
  <si>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</si>
  <si>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</si>
  <si>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</si>
  <si>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</si>
  <si>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</si>
  <si>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</si>
  <si>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</si>
  <si>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</si>
  <si>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</si>
  <si>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</si>
  <si>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</si>
  <si>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</si>
  <si>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</si>
  <si>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</si>
  <si>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</si>
  <si>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</si>
  <si>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</si>
  <si>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</si>
  <si>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</si>
  <si>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</si>
  <si>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</si>
  <si>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</si>
  <si>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</si>
  <si>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</si>
  <si>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</si>
  <si>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</si>
  <si>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</si>
  <si>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</si>
  <si>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</si>
  <si>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</si>
  <si>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</si>
  <si>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</si>
  <si>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</si>
  <si>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</si>
  <si>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</si>
  <si>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</si>
  <si>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</si>
  <si>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</si>
  <si>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</si>
  <si>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</si>
  <si>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</si>
  <si>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</si>
  <si>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</si>
  <si>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</si>
  <si>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</si>
  <si>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</si>
  <si>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</si>
  <si>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</si>
  <si>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</si>
  <si>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</si>
  <si>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</si>
  <si>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</si>
  <si>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</si>
  <si>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</si>
  <si>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</si>
  <si>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</si>
  <si>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</si>
  <si>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</si>
  <si>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</si>
  <si>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</si>
  <si>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</si>
  <si>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</si>
  <si>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</si>
  <si>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</si>
  <si>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</si>
  <si>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</si>
  <si>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</si>
  <si>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</si>
  <si>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</si>
  <si>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</si>
  <si>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</si>
  <si>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</si>
  <si>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</si>
  <si>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</si>
  <si>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</si>
  <si>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</si>
  <si>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</si>
  <si>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</si>
  <si>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</si>
  <si>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</si>
  <si>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</si>
  <si>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</si>
  <si>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</si>
  <si>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</si>
  <si>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</si>
  <si>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</si>
  <si>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</si>
  <si>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</si>
  <si>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</si>
  <si>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</si>
  <si>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</si>
  <si>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</si>
  <si>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</si>
  <si>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</si>
  <si>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</si>
  <si>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</si>
  <si>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</si>
  <si>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</si>
  <si>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</si>
  <si>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</si>
  <si>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</si>
  <si>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</si>
  <si>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</si>
  <si>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</si>
  <si>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</si>
  <si>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</si>
  <si>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</si>
  <si>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</si>
  <si>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</si>
  <si>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</si>
  <si>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</si>
  <si>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</si>
  <si>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</si>
  <si>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</si>
  <si>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</si>
  <si>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</si>
  <si>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</si>
  <si>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</si>
  <si>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</si>
  <si>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</si>
  <si>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</si>
  <si>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</si>
  <si>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</si>
  <si>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</si>
  <si>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</si>
  <si>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</si>
  <si>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</si>
  <si>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</si>
  <si>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</si>
  <si>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</si>
  <si>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</si>
  <si>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</si>
  <si>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</si>
  <si>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</si>
  <si>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</si>
  <si>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</si>
  <si>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</si>
  <si>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</si>
  <si>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</si>
  <si>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</si>
  <si>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</si>
  <si>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</si>
  <si>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</si>
  <si>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</si>
  <si>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</si>
  <si>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</si>
  <si>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</si>
  <si>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</si>
  <si>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</si>
  <si>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</si>
  <si>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</si>
  <si>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</si>
  <si>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</si>
  <si>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</si>
  <si>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</si>
  <si>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</si>
  <si>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</si>
  <si>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</si>
  <si>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</si>
  <si>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</si>
  <si>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</si>
  <si>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</si>
  <si>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</si>
  <si>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</si>
  <si>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</si>
  <si>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</si>
  <si>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</si>
  <si>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</si>
  <si>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</si>
  <si>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</si>
  <si>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</si>
  <si>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</si>
  <si>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</si>
  <si>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</si>
  <si>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</si>
  <si>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</si>
  <si>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</si>
  <si>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</si>
  <si>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</si>
  <si>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</si>
  <si>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</si>
  <si>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</si>
  <si>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</si>
  <si>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</si>
  <si>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</si>
  <si>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</si>
  <si>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</si>
  <si>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</si>
  <si>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</si>
  <si>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</si>
  <si>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</si>
  <si>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</si>
  <si>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</si>
  <si>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</si>
  <si>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</si>
  <si>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</si>
  <si>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</si>
  <si>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</si>
  <si>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</si>
  <si>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</si>
  <si>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</si>
  <si>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</si>
  <si>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</si>
  <si>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</si>
  <si>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</si>
  <si>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</si>
  <si>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</si>
  <si>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</si>
  <si>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</si>
  <si>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</si>
  <si>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</si>
  <si>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</si>
  <si>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</si>
  <si>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</si>
  <si>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</si>
  <si>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</si>
  <si>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</si>
  <si>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</si>
  <si>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</si>
  <si>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</si>
  <si>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</si>
  <si>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</si>
  <si>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</si>
  <si>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</si>
  <si>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</si>
  <si>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</si>
  <si>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</si>
  <si>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</si>
  <si>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</si>
  <si>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</si>
  <si>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</si>
  <si>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</si>
  <si>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</si>
  <si>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</si>
  <si>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</si>
  <si>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</si>
  <si>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</si>
  <si>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</si>
  <si>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</si>
  <si>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</si>
  <si>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</si>
  <si>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</si>
  <si>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</si>
  <si>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</si>
  <si>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</si>
  <si>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</si>
  <si>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</si>
  <si>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</si>
  <si>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</si>
  <si>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</si>
  <si>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</si>
  <si>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</si>
  <si>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</si>
  <si>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</si>
  <si>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</si>
  <si>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</si>
  <si>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</si>
  <si>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</si>
  <si>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</si>
  <si>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</si>
  <si>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</si>
  <si>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</si>
  <si>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</si>
  <si>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</si>
  <si>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</si>
  <si>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</si>
  <si>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</si>
  <si>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</si>
  <si>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</si>
  <si>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</si>
  <si>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</si>
  <si>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</si>
  <si>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</si>
  <si>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</si>
  <si>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</si>
  <si>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</si>
  <si>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</si>
  <si>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</si>
  <si>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</si>
  <si>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</si>
  <si>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</si>
  <si>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</si>
  <si>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</si>
  <si>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</si>
  <si>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</si>
  <si>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</si>
  <si>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</si>
  <si>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</si>
  <si>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</si>
  <si>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</si>
  <si>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</si>
  <si>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</si>
  <si>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</si>
  <si>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</si>
  <si>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</si>
  <si>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</si>
  <si>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</si>
  <si>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</si>
  <si>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</si>
  <si>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</si>
  <si>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</si>
  <si>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</si>
  <si>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</si>
  <si>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</si>
  <si>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</si>
  <si>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</si>
  <si>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</si>
  <si>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</si>
  <si>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</si>
  <si>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</si>
  <si>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</si>
  <si>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</si>
  <si>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</si>
  <si>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</si>
  <si>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</si>
  <si>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</si>
  <si>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</si>
  <si>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</si>
  <si>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</si>
  <si>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</si>
  <si>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</si>
  <si>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</si>
  <si>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</si>
  <si>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</si>
  <si>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</si>
  <si>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</si>
  <si>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</si>
  <si>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</si>
  <si>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</si>
  <si>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</si>
  <si>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</si>
  <si>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</si>
  <si>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</si>
  <si>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</si>
  <si>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</si>
  <si>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</si>
  <si>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</si>
  <si>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</si>
  <si>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</si>
  <si>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</si>
  <si>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</si>
  <si>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</si>
  <si>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</si>
  <si>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</si>
  <si>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</si>
  <si>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</si>
  <si>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</si>
  <si>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</si>
  <si>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</si>
  <si>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</si>
  <si>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</si>
  <si>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</si>
  <si>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</si>
  <si>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</si>
  <si>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</si>
  <si>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</si>
  <si>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</si>
  <si>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</si>
  <si>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</si>
  <si>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</si>
  <si>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</si>
  <si>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</si>
  <si>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</si>
  <si>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</si>
  <si>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</si>
  <si>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</si>
  <si>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</si>
  <si>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</si>
  <si>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</si>
  <si>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</si>
  <si>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</si>
  <si>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</si>
  <si>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</si>
  <si>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</si>
  <si>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</si>
  <si>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</si>
  <si>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</si>
  <si>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</si>
  <si>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</si>
  <si>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</si>
  <si>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</si>
  <si>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</si>
  <si>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</si>
  <si>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</si>
  <si>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</si>
  <si>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</si>
  <si>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</si>
  <si>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</si>
  <si>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</si>
  <si>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</si>
  <si>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</si>
  <si>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</si>
  <si>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</si>
  <si>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</si>
  <si>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</si>
  <si>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</si>
  <si>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</si>
  <si>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</si>
  <si>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</si>
  <si>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</si>
  <si>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</si>
  <si>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</si>
  <si>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</si>
  <si>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</si>
  <si>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</si>
  <si>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</si>
  <si>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</si>
  <si>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</si>
  <si>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</si>
  <si>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</si>
  <si>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</si>
  <si>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</si>
  <si>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</si>
  <si>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</si>
  <si>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</si>
  <si>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</si>
  <si>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</si>
  <si>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</si>
  <si>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</si>
  <si>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</si>
  <si>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</si>
  <si>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</si>
  <si>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</si>
  <si>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</si>
  <si>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</si>
  <si>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</si>
  <si>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</si>
  <si>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</si>
  <si>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</si>
  <si>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</si>
  <si>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</si>
  <si>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</si>
  <si>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</si>
  <si>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</si>
  <si>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</si>
  <si>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</si>
  <si>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</si>
  <si>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</si>
  <si>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</si>
  <si>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</si>
  <si>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</si>
  <si>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</si>
  <si>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</si>
  <si>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</si>
  <si>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</si>
  <si>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</si>
  <si>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</si>
  <si>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</si>
  <si>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</si>
  <si>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</si>
  <si>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</si>
  <si>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</si>
  <si>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</si>
  <si>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</si>
  <si>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</si>
  <si>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</si>
  <si>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</si>
  <si>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</si>
  <si>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</si>
  <si>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</si>
  <si>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</si>
  <si>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</si>
  <si>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</si>
  <si>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</si>
  <si>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</si>
  <si>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</si>
  <si>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</si>
  <si>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</si>
  <si>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</si>
  <si>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</si>
  <si>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</si>
  <si>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</si>
  <si>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</si>
  <si>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</si>
  <si>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</si>
  <si>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</si>
  <si>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</si>
  <si>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</si>
  <si>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</si>
  <si>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</si>
  <si>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</si>
  <si>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</si>
  <si>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</si>
  <si>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</si>
  <si>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</si>
  <si>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</si>
  <si>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</si>
  <si>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</si>
  <si>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</si>
  <si>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</si>
  <si>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</si>
  <si>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</si>
  <si>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</si>
  <si>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</si>
  <si>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</si>
  <si>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</si>
  <si>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</si>
  <si>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</si>
  <si>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</si>
  <si>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</si>
  <si>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</si>
  <si>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</si>
  <si>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</si>
  <si>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</si>
  <si>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</si>
  <si>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</si>
  <si>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</si>
  <si>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</si>
  <si>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</si>
  <si>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</si>
  <si>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</si>
  <si>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</si>
  <si>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</si>
  <si>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</si>
  <si>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</si>
  <si>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</si>
  <si>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</si>
  <si>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</si>
  <si>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</si>
  <si>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</si>
  <si>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</si>
  <si>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</si>
  <si>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</si>
  <si>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</si>
  <si>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</si>
  <si>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</si>
  <si>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</si>
  <si>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</si>
  <si>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</si>
  <si>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</si>
  <si>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</si>
  <si>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</si>
  <si>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</si>
  <si>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</si>
  <si>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</si>
  <si>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</si>
  <si>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</si>
  <si>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</si>
  <si>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</si>
  <si>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</si>
  <si>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</si>
  <si>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</si>
  <si>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</si>
  <si>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</si>
  <si>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</si>
  <si>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</si>
  <si>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</si>
  <si>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</si>
  <si>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</si>
  <si>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</si>
  <si>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</si>
  <si>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</si>
  <si>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</si>
  <si>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</si>
  <si>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</si>
  <si>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</si>
  <si>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</si>
  <si>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</si>
  <si>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</si>
  <si>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</si>
  <si>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</si>
  <si>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</si>
  <si>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</si>
  <si>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</si>
  <si>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</si>
  <si>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</si>
  <si>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</si>
  <si>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</si>
  <si>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</si>
  <si>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</si>
  <si>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</si>
  <si>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</si>
  <si>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</si>
  <si>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</si>
  <si>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</si>
  <si>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</si>
  <si>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</si>
  <si>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</si>
  <si>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</si>
  <si>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</si>
  <si>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</si>
  <si>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</si>
  <si>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</si>
  <si>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</si>
  <si>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</si>
  <si>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</si>
  <si>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</si>
  <si>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</si>
  <si>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</si>
  <si>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</si>
  <si>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</si>
  <si>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</si>
  <si>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</si>
  <si>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</si>
  <si>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</si>
  <si>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</si>
  <si>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</si>
  <si>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</si>
  <si>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</si>
  <si>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</si>
  <si>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</si>
  <si>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</si>
  <si>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</si>
  <si>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</si>
  <si>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</si>
  <si>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</si>
  <si>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</si>
  <si>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</si>
  <si>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</si>
  <si>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</si>
  <si>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</si>
  <si>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</si>
  <si>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</si>
  <si>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</si>
  <si>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</si>
  <si>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</si>
  <si>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</si>
  <si>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</si>
  <si>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</si>
  <si>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</si>
  <si>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</si>
  <si>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</si>
  <si>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</si>
  <si>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</si>
  <si>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</si>
  <si>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</si>
  <si>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</si>
  <si>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</si>
  <si>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</si>
  <si>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</si>
  <si>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</si>
  <si>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</si>
  <si>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</si>
  <si>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</si>
  <si>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</si>
  <si>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</si>
  <si>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</si>
  <si>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</si>
  <si>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</si>
  <si>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</si>
  <si>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</si>
  <si>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</si>
  <si>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</si>
  <si>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</si>
  <si>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</si>
  <si>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</si>
  <si>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</si>
  <si>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</si>
  <si>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</si>
  <si>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</si>
  <si>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</si>
  <si>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</si>
  <si>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</si>
  <si>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</si>
  <si>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</si>
  <si>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</si>
  <si>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</si>
  <si>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</si>
  <si>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</si>
  <si>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</si>
  <si>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</si>
  <si>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</si>
  <si>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</si>
  <si>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</si>
  <si>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</si>
  <si>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</si>
  <si>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</si>
  <si>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</si>
  <si>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</si>
  <si>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</si>
  <si>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</si>
  <si>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</si>
  <si>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</si>
  <si>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</si>
  <si>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</si>
  <si>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</si>
  <si>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</si>
  <si>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</si>
  <si>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</si>
  <si>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</si>
  <si>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</si>
  <si>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</si>
  <si>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</si>
  <si>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</si>
  <si>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</si>
  <si>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</si>
  <si>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</si>
  <si>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</si>
  <si>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</si>
  <si>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</si>
  <si>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</si>
  <si>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</si>
  <si>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</si>
  <si>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</si>
  <si>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</si>
  <si>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</si>
  <si>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</si>
  <si>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</si>
  <si>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</si>
  <si>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</si>
  <si>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</si>
  <si>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</si>
  <si>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</si>
  <si>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</si>
  <si>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</si>
  <si>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</si>
  <si>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</si>
  <si>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</si>
  <si>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</si>
  <si>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</si>
  <si>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</si>
  <si>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</si>
  <si>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</si>
  <si>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</si>
  <si>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</si>
  <si>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</si>
  <si>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</si>
  <si>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</si>
  <si>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</si>
  <si>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</si>
  <si>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</si>
  <si>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</si>
  <si>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</si>
  <si>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</si>
  <si>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</si>
  <si>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</si>
  <si>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</si>
  <si>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</si>
  <si>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</si>
  <si>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</si>
  <si>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</si>
  <si>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</si>
  <si>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</si>
  <si>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</si>
  <si>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</si>
  <si>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</si>
  <si>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</si>
  <si>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</si>
  <si>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</si>
  <si>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</si>
  <si>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</si>
  <si>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</si>
  <si>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</si>
  <si>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</si>
  <si>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</si>
  <si>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</si>
  <si>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</si>
  <si>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</si>
  <si>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</si>
  <si>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</si>
  <si>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</si>
  <si>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</si>
  <si>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</si>
  <si>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</si>
  <si>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</si>
  <si>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</si>
  <si>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</si>
  <si>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</si>
  <si>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</si>
  <si>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</si>
  <si>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</si>
  <si>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</si>
  <si>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</si>
  <si>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</si>
  <si>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</si>
  <si>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</si>
  <si>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</si>
  <si>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</si>
  <si>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</si>
  <si>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</si>
  <si>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</si>
  <si>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</si>
  <si>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</si>
  <si>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</si>
  <si>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</si>
  <si>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</si>
  <si>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</si>
  <si>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</si>
  <si>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</si>
  <si>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</si>
  <si>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</si>
  <si>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</si>
  <si>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</si>
  <si>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</si>
  <si>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</si>
  <si>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</si>
  <si>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</si>
  <si>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</si>
  <si>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</si>
  <si>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</si>
  <si>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</si>
  <si>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</si>
  <si>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</si>
  <si>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</si>
  <si>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</si>
  <si>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</si>
  <si>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</si>
  <si>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</si>
  <si>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</si>
  <si>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</si>
  <si>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</si>
  <si>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</si>
  <si>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</si>
  <si>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</si>
  <si>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</si>
  <si>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</si>
  <si>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</si>
  <si>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</si>
  <si>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</si>
  <si>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</si>
  <si>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</si>
  <si>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</si>
  <si>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</si>
  <si>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</si>
  <si>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</si>
  <si>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</si>
  <si>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</si>
  <si>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</si>
  <si>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</si>
  <si>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</si>
  <si>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</si>
  <si>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</si>
  <si>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</si>
  <si>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</si>
  <si>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</si>
  <si>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</si>
  <si>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</si>
  <si>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</si>
  <si>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</si>
  <si>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</si>
  <si>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</si>
  <si>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</si>
  <si>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</si>
  <si>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</si>
  <si>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</si>
  <si>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</si>
  <si>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</si>
  <si>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</si>
  <si>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</si>
  <si>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</si>
  <si>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</si>
  <si>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</si>
  <si>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</si>
  <si>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</si>
  <si>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</si>
  <si>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</si>
  <si>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</si>
  <si>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</si>
  <si>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</si>
  <si>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</si>
  <si>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</si>
  <si>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</si>
  <si>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</si>
  <si>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</si>
  <si>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</si>
  <si>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</si>
  <si>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</si>
  <si>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</si>
  <si>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</si>
  <si>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</si>
  <si>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</si>
  <si>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</si>
  <si>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</si>
  <si>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</si>
  <si>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</si>
  <si>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</si>
  <si>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</si>
  <si>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</si>
  <si>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</si>
  <si>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</si>
  <si>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</si>
  <si>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</si>
  <si>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</si>
  <si>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</si>
  <si>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</si>
  <si>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</si>
  <si>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</si>
  <si>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</si>
  <si>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</si>
  <si>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</si>
  <si>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</si>
  <si>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</si>
  <si>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</si>
  <si>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</si>
  <si>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</si>
  <si>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</si>
  <si>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</si>
  <si>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</si>
  <si>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</si>
  <si>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</si>
  <si>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</si>
  <si>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</si>
  <si>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</si>
  <si>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</si>
  <si>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</si>
  <si>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</si>
  <si>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</si>
  <si>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</si>
  <si>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</si>
  <si>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</si>
  <si>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</si>
  <si>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</si>
  <si>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</si>
  <si>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</si>
  <si>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</si>
  <si>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</si>
  <si>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</si>
  <si>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</si>
  <si>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</si>
  <si>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</si>
  <si>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</si>
  <si>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</si>
  <si>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</si>
  <si>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</si>
  <si>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</si>
  <si>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</si>
  <si>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</si>
  <si>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</si>
  <si>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</si>
  <si>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</si>
  <si>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</si>
  <si>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</si>
  <si>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</si>
  <si>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</si>
  <si>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</si>
  <si>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</si>
  <si>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</si>
  <si>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</si>
  <si>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</si>
  <si>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</si>
  <si>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</si>
  <si>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</si>
  <si>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</si>
  <si>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</si>
  <si>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</si>
  <si>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</si>
  <si>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</si>
  <si>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</si>
  <si>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</si>
  <si>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</si>
  <si>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</si>
  <si>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</si>
  <si>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</si>
  <si>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</si>
  <si>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</si>
  <si>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</si>
  <si>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</si>
  <si>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</si>
  <si>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</si>
  <si>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</si>
  <si>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</si>
  <si>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</si>
  <si>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</si>
  <si>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</si>
  <si>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</si>
  <si>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</si>
  <si>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</si>
  <si>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</si>
  <si>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</si>
  <si>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</si>
  <si>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</si>
  <si>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</si>
  <si>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</si>
  <si>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</si>
  <si>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</si>
  <si>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</si>
  <si>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</si>
  <si>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</si>
  <si>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</si>
  <si>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</si>
  <si>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</si>
  <si>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</si>
  <si>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</si>
  <si>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</si>
  <si>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</si>
  <si>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</si>
  <si>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</si>
  <si>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</si>
  <si>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</si>
  <si>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</si>
  <si>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</si>
  <si>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</si>
  <si>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</si>
  <si>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</si>
  <si>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</si>
  <si>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</si>
  <si>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</si>
  <si>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</si>
  <si>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</si>
  <si>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</si>
  <si>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</si>
  <si>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</si>
  <si>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</si>
  <si>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</si>
  <si>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</si>
  <si>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</si>
  <si>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</si>
  <si>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</si>
  <si>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</si>
  <si>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</si>
  <si>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</si>
  <si>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</si>
  <si>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</si>
  <si>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</si>
  <si>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</si>
  <si>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</si>
  <si>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</si>
  <si>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</si>
  <si>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</si>
  <si>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</si>
  <si>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</si>
  <si>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</si>
  <si>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</si>
  <si>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</si>
  <si>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</si>
  <si>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</si>
  <si>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</si>
  <si>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</si>
  <si>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</si>
  <si>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</si>
  <si>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</si>
  <si>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</si>
  <si>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</si>
  <si>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</si>
  <si>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</si>
  <si>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</si>
  <si>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</si>
  <si>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</si>
  <si>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</si>
  <si>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</si>
  <si>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</si>
  <si>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</si>
  <si>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</si>
  <si>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</si>
  <si>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</si>
  <si>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</si>
  <si>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</si>
  <si>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</si>
  <si>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</si>
  <si>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</si>
  <si>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</si>
  <si>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</si>
  <si>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</si>
  <si>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</si>
  <si>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</si>
  <si>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</si>
  <si>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</si>
  <si>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</si>
  <si>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</si>
  <si>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</si>
  <si>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</si>
  <si>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</si>
  <si>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</si>
  <si>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</si>
  <si>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</si>
  <si>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</si>
  <si>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</si>
  <si>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</si>
  <si>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</si>
  <si>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</si>
  <si>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</si>
  <si>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</si>
  <si>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</si>
  <si>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</si>
  <si>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</si>
  <si>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</si>
  <si>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</si>
  <si>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</si>
  <si>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</si>
  <si>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</si>
  <si>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</si>
  <si>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</si>
  <si>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</si>
  <si>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</si>
  <si>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</si>
  <si>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</si>
  <si>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</si>
  <si>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</si>
  <si>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</si>
  <si>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</si>
  <si>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</si>
  <si>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</si>
  <si>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</si>
  <si>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</si>
  <si>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</si>
  <si>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</si>
  <si>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</si>
  <si>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</si>
  <si>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</si>
  <si>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</si>
  <si>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</si>
  <si>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</si>
  <si>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</si>
  <si>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</si>
  <si>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</si>
  <si>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</si>
  <si>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</si>
  <si>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</si>
  <si>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</si>
  <si>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</si>
  <si>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</si>
  <si>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</si>
  <si>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</si>
  <si>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</si>
  <si>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</si>
  <si>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</si>
  <si>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</si>
  <si>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</si>
  <si>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</si>
  <si>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</si>
  <si>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</si>
  <si>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</si>
  <si>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</si>
  <si>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</si>
  <si>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</si>
  <si>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</si>
  <si>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</si>
  <si>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</si>
  <si>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</si>
  <si>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</si>
  <si>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</si>
  <si>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</si>
  <si>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</si>
  <si>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</si>
  <si>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</si>
  <si>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</si>
  <si>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</si>
  <si>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</si>
  <si>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</si>
  <si>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</si>
  <si>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</si>
  <si>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</si>
  <si>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</si>
  <si>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</si>
  <si>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</si>
  <si>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</si>
  <si>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</si>
  <si>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</si>
  <si>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</si>
  <si>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</si>
  <si>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</si>
  <si>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</si>
  <si>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</si>
  <si>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</si>
  <si>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</si>
  <si>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</si>
  <si>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</si>
  <si>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</si>
  <si>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</si>
  <si>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</si>
  <si>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</si>
  <si>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</si>
  <si>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</si>
  <si>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</si>
  <si>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</si>
  <si>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</si>
  <si>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</si>
  <si>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</si>
  <si>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</si>
  <si>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</si>
  <si>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</si>
  <si>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</si>
  <si>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</si>
  <si>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</si>
  <si>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</si>
  <si>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</si>
  <si>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</si>
  <si>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</si>
  <si>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</si>
  <si>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</si>
  <si>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</si>
  <si>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</si>
  <si>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</si>
  <si>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</si>
  <si>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</si>
  <si>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</si>
  <si>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</si>
  <si>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</si>
  <si>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</si>
  <si>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</si>
  <si>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</si>
  <si>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</si>
  <si>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</si>
  <si>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</si>
  <si>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</si>
  <si>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</si>
  <si>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</si>
  <si>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</si>
  <si>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</si>
  <si>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</si>
  <si>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</si>
  <si>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</si>
  <si>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</si>
  <si>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</si>
  <si>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</si>
  <si>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</si>
  <si>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</si>
  <si>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</si>
  <si>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</si>
  <si>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</si>
  <si>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</si>
  <si>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</si>
  <si>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</si>
  <si>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</si>
  <si>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</si>
  <si>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</si>
  <si>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</si>
  <si>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</si>
  <si>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</si>
  <si>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</si>
  <si>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</si>
  <si>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</si>
  <si>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</si>
  <si>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</si>
  <si>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</si>
  <si>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</si>
  <si>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</si>
  <si>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</si>
  <si>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</si>
  <si>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</si>
  <si>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</si>
  <si>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</si>
  <si>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</si>
  <si>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</si>
  <si>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</si>
  <si>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</si>
  <si>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</si>
  <si>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</si>
  <si>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</si>
  <si>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</si>
  <si>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</si>
  <si>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</si>
  <si>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</si>
  <si>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</si>
  <si>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</si>
  <si>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</si>
  <si>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</si>
  <si>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</si>
  <si>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</si>
  <si>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</si>
  <si>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</si>
  <si>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</si>
  <si>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</si>
  <si>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</si>
  <si>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</si>
  <si>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</si>
  <si>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</si>
  <si>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</si>
  <si>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</si>
  <si>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</si>
  <si>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</si>
  <si>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</si>
  <si>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</si>
  <si>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</si>
  <si>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</si>
  <si>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</si>
  <si>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</si>
  <si>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</si>
  <si>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</si>
  <si>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</si>
  <si>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</si>
  <si>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</si>
  <si>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</si>
  <si>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</si>
  <si>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</si>
  <si>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</si>
  <si>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</si>
  <si>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</si>
  <si>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</si>
  <si>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</si>
  <si>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</si>
  <si>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</si>
  <si>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</si>
  <si>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</si>
  <si>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</si>
  <si>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</si>
  <si>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</si>
  <si>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</si>
  <si>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</si>
  <si>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</si>
  <si>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</si>
  <si>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</si>
  <si>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</si>
  <si>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</si>
  <si>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</si>
  <si>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</si>
  <si>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</si>
  <si>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</si>
  <si>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</si>
  <si>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</si>
  <si>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</si>
  <si>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</si>
  <si>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</si>
  <si>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</si>
  <si>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</si>
  <si>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</si>
  <si>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</si>
  <si>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</si>
  <si>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</si>
  <si>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</si>
  <si>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</si>
  <si>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</si>
  <si>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</si>
  <si>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</si>
  <si>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</si>
  <si>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</si>
  <si>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</si>
  <si>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</si>
  <si>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</si>
  <si>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</si>
  <si>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</si>
  <si>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</si>
  <si>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</si>
  <si>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</si>
  <si>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</si>
  <si>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</si>
  <si>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</si>
  <si>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</si>
  <si>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</si>
  <si>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</si>
  <si>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</si>
  <si>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</si>
  <si>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</si>
  <si>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</si>
  <si>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</si>
  <si>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</si>
  <si>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</si>
  <si>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</si>
  <si>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</si>
  <si>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</si>
  <si>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</si>
  <si>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</si>
  <si>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</si>
  <si>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</si>
  <si>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</si>
  <si>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</si>
  <si>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</si>
  <si>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</si>
  <si>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</si>
  <si>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</si>
  <si>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</si>
  <si>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</si>
  <si>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</si>
  <si>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</si>
  <si>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</si>
  <si>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</si>
  <si>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</si>
  <si>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</si>
  <si>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</si>
  <si>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</si>
  <si>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</si>
  <si>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</si>
  <si>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</si>
  <si>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</si>
  <si>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</si>
  <si>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</si>
  <si>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</si>
  <si>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</si>
  <si>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</si>
  <si>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</si>
  <si>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</si>
  <si>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</si>
  <si>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</si>
  <si>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</si>
  <si>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</si>
  <si>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</si>
  <si>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</si>
  <si>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</si>
  <si>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</si>
  <si>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</si>
  <si>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</si>
  <si>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</si>
  <si>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</si>
  <si>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</si>
  <si>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</si>
  <si>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</si>
  <si>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</si>
  <si>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</si>
  <si>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</si>
  <si>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</si>
  <si>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</si>
  <si>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</si>
  <si>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</si>
  <si>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</si>
  <si>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</si>
  <si>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</si>
  <si>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</si>
  <si>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</si>
  <si>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</si>
  <si>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</si>
  <si>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</si>
  <si>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</si>
  <si>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</si>
  <si>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</si>
  <si>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</si>
  <si>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</si>
  <si>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</si>
  <si>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</si>
  <si>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</si>
  <si>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</si>
  <si>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</si>
  <si>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</si>
  <si>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</si>
  <si>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</si>
  <si>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</si>
  <si>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</si>
  <si>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</si>
  <si>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</si>
  <si>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</si>
  <si>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</si>
  <si>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</si>
  <si>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</si>
  <si>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</si>
  <si>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</si>
  <si>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</si>
  <si>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</si>
  <si>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</si>
  <si>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</si>
  <si>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</si>
  <si>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</si>
  <si>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</si>
  <si>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</si>
  <si>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</si>
  <si>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</si>
  <si>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</si>
  <si>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</si>
  <si>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</si>
  <si>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</si>
  <si>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</si>
  <si>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</si>
  <si>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</si>
  <si>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</si>
  <si>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</si>
  <si>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</si>
  <si>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</si>
  <si>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</si>
  <si>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</si>
  <si>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</si>
  <si>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</si>
  <si>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</si>
  <si>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</si>
  <si>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</si>
  <si>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</si>
  <si>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</si>
  <si>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</si>
  <si>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</si>
  <si>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</si>
  <si>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</si>
  <si>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</si>
  <si>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</si>
  <si>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</si>
  <si>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</si>
  <si>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</si>
  <si>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</si>
  <si>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</si>
  <si>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</si>
  <si>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</si>
  <si>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</si>
  <si>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</si>
  <si>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</si>
  <si>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</si>
  <si>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</si>
  <si>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</si>
  <si>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</si>
  <si>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</si>
  <si>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</si>
  <si>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</si>
  <si>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</si>
  <si>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</si>
  <si>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</si>
  <si>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</si>
  <si>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</si>
  <si>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</si>
  <si>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</si>
  <si>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</si>
  <si>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</si>
  <si>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</si>
  <si>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</si>
  <si>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</si>
  <si>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</si>
  <si>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</si>
  <si>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</si>
  <si>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</si>
  <si>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</si>
  <si>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</si>
  <si>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</si>
  <si>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</si>
  <si>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</si>
  <si>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</si>
  <si>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</si>
  <si>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</si>
  <si>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</si>
  <si>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</si>
  <si>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</si>
  <si>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</si>
  <si>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</si>
  <si>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</si>
  <si>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</si>
  <si>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</si>
  <si>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</si>
  <si>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</si>
  <si>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</si>
  <si>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</si>
  <si>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</si>
  <si>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</si>
  <si>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</si>
  <si>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</si>
  <si>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</si>
  <si>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</si>
  <si>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</si>
  <si>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</si>
  <si>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</si>
  <si>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</si>
  <si>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</si>
  <si>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</si>
  <si>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</si>
  <si>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</si>
  <si>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</si>
  <si>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</si>
  <si>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</si>
  <si>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</si>
  <si>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</si>
  <si>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</si>
  <si>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</si>
  <si>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</si>
  <si>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</si>
  <si>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</si>
  <si>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</si>
  <si>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</si>
  <si>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</si>
  <si>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</si>
  <si>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</si>
  <si>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</si>
  <si>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</si>
  <si>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</si>
  <si>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</si>
  <si>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</si>
  <si>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</si>
  <si>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</si>
  <si>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</si>
  <si>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</si>
  <si>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</si>
  <si>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</si>
  <si>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</si>
  <si>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</si>
  <si>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</si>
  <si>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</si>
  <si>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</si>
  <si>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</si>
  <si>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</si>
  <si>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</si>
  <si>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</si>
  <si>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</si>
  <si>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</si>
  <si>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</si>
  <si>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</si>
  <si>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</si>
  <si>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</si>
  <si>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</si>
  <si>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</si>
  <si>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</si>
  <si>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</si>
  <si>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</si>
  <si>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</si>
  <si>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</si>
  <si>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</si>
  <si>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</si>
  <si>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</si>
  <si>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</si>
  <si>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</si>
  <si>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</si>
  <si>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</si>
  <si>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</si>
  <si>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</si>
  <si>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</si>
  <si>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</si>
  <si>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</si>
  <si>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</si>
  <si>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</si>
  <si>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</si>
  <si>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</si>
  <si>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</si>
  <si>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</si>
  <si>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</si>
  <si>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</si>
  <si>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</si>
  <si>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</si>
  <si>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</si>
  <si>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</si>
  <si>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</si>
  <si>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</si>
  <si>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</si>
  <si>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</si>
  <si>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</si>
  <si>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</si>
  <si>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</si>
  <si>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</si>
  <si>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</si>
  <si>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</si>
  <si>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</si>
  <si>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</si>
  <si>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</si>
  <si>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</si>
  <si>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</si>
  <si>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</si>
  <si>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</si>
  <si>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</si>
  <si>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</si>
  <si>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</si>
  <si>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</si>
  <si>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</si>
  <si>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</si>
  <si>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</si>
  <si>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</si>
  <si>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</si>
  <si>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</si>
  <si>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</si>
  <si>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</si>
  <si>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</si>
  <si>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</si>
  <si>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</si>
  <si>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</si>
  <si>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</si>
  <si>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</si>
  <si>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</si>
  <si>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</si>
  <si>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</si>
  <si>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</si>
  <si>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</si>
  <si>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</si>
  <si>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</si>
  <si>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</si>
  <si>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</si>
  <si>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</si>
  <si>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</si>
  <si>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</si>
  <si>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</si>
  <si>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</si>
  <si>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</si>
  <si>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</si>
  <si>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</si>
  <si>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</si>
  <si>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</si>
  <si>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</si>
  <si>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</si>
  <si>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</si>
  <si>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</si>
  <si>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</si>
  <si>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</si>
  <si>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</si>
  <si>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</si>
  <si>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</si>
  <si>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</si>
  <si>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</si>
  <si>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</si>
  <si>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</si>
  <si>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</si>
  <si>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</si>
  <si>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</si>
  <si>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</si>
  <si>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</si>
  <si>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</si>
  <si>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</si>
  <si>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</si>
  <si>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</si>
  <si>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</si>
  <si>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</si>
  <si>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</si>
  <si>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</si>
  <si>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</si>
  <si>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</si>
  <si>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</si>
  <si>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</si>
  <si>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</si>
  <si>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</si>
  <si>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</si>
  <si>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</si>
  <si>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</si>
  <si>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</si>
  <si>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</si>
  <si>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</si>
  <si>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</si>
  <si>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</si>
  <si>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</si>
  <si>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</si>
  <si>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</si>
  <si>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</si>
  <si>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</si>
  <si>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</si>
  <si>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</si>
  <si>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</si>
  <si>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</si>
  <si>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</si>
  <si>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</si>
  <si>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</si>
  <si>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</si>
  <si>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</si>
  <si>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</si>
  <si>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</si>
  <si>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</si>
  <si>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</si>
  <si>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</si>
  <si>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</si>
  <si>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</si>
  <si>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</si>
  <si>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</si>
  <si>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</si>
  <si>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</si>
  <si>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</si>
  <si>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</si>
  <si>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</si>
  <si>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</si>
  <si>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</si>
  <si>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</si>
  <si>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</si>
  <si>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</si>
  <si>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</si>
  <si>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</si>
  <si>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</si>
  <si>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</si>
  <si>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</si>
  <si>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</si>
  <si>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</si>
  <si>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</si>
  <si>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</si>
  <si>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</si>
  <si>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</si>
  <si>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</si>
  <si>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</si>
  <si>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</si>
  <si>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</si>
  <si>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</si>
  <si>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</si>
  <si>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</si>
  <si>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</si>
  <si>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</si>
  <si>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</si>
  <si>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</si>
  <si>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</si>
  <si>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</si>
  <si>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</si>
  <si>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</si>
  <si>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</si>
  <si>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</si>
  <si>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</si>
  <si>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</si>
  <si>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</si>
  <si>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</si>
  <si>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</si>
  <si>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</si>
  <si>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</si>
  <si>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</si>
  <si>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</si>
  <si>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</si>
  <si>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</si>
  <si>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</si>
  <si>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</si>
  <si>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</si>
  <si>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</si>
  <si>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</si>
  <si>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</si>
  <si>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</si>
  <si>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</si>
  <si>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</si>
  <si>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</si>
  <si>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</si>
  <si>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</si>
  <si>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</si>
  <si>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</si>
  <si>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</si>
  <si>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</si>
  <si>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</si>
  <si>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</si>
  <si>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</si>
  <si>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</si>
  <si>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</si>
  <si>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</si>
  <si>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</si>
  <si>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</si>
  <si>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</si>
  <si>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</si>
  <si>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</si>
  <si>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</si>
  <si>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</si>
  <si>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</si>
  <si>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</si>
  <si>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</si>
  <si>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</si>
  <si>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</si>
  <si>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</si>
  <si>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</si>
  <si>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</si>
  <si>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</si>
  <si>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</si>
  <si>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</si>
  <si>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</si>
  <si>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</si>
  <si>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</si>
  <si>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</si>
  <si>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</si>
  <si>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</si>
  <si>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</si>
  <si>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</si>
  <si>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</si>
  <si>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</si>
  <si>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</si>
  <si>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</si>
  <si>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</si>
  <si>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</si>
  <si>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</si>
  <si>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</si>
  <si>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</si>
  <si>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</si>
  <si>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</si>
  <si>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</si>
  <si>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</si>
  <si>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</si>
  <si>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</si>
  <si>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</si>
  <si>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</si>
  <si>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</si>
  <si>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</si>
  <si>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</si>
  <si>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</si>
  <si>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</si>
  <si>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</si>
  <si>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</si>
  <si>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</si>
  <si>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</si>
  <si>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</si>
  <si>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</si>
  <si>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</si>
  <si>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</si>
  <si>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</si>
  <si>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</si>
  <si>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</si>
  <si>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</si>
  <si>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</si>
  <si>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</si>
  <si>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</si>
  <si>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</si>
  <si>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</si>
  <si>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</si>
  <si>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</si>
  <si>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</si>
  <si>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</si>
  <si>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</si>
  <si>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</si>
  <si>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</si>
  <si>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</si>
  <si>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</si>
  <si>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</si>
  <si>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</si>
  <si>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</si>
  <si>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</si>
  <si>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</si>
  <si>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</si>
  <si>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</si>
  <si>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</si>
  <si>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</si>
  <si>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</si>
  <si>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</si>
  <si>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</si>
  <si>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</si>
  <si>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</si>
  <si>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</si>
  <si>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</si>
  <si>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</si>
  <si>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</si>
  <si>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</si>
  <si>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</si>
  <si>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</si>
  <si>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</si>
  <si>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</si>
  <si>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</si>
  <si>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</si>
  <si>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</si>
  <si>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</si>
  <si>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</si>
  <si>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</si>
  <si>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</si>
  <si>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</si>
  <si>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</si>
  <si>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</si>
  <si>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</si>
  <si>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</si>
  <si>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</si>
  <si>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</si>
  <si>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</si>
  <si>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</si>
  <si>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</si>
  <si>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</si>
  <si>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</si>
  <si>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</si>
  <si>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</si>
  <si>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</si>
  <si>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</si>
  <si>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</si>
  <si>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</si>
  <si>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</si>
  <si>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</si>
  <si>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</si>
  <si>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</si>
  <si>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</si>
  <si>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</si>
  <si>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</si>
  <si>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</si>
  <si>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</si>
  <si>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</si>
  <si>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</si>
  <si>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</si>
  <si>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</si>
  <si>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</si>
  <si>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</si>
  <si>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</si>
  <si>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</si>
  <si>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</si>
  <si>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</si>
  <si>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</si>
  <si>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</si>
  <si>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</si>
  <si>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</si>
  <si>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</si>
  <si>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</si>
  <si>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</si>
  <si>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</si>
  <si>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</si>
  <si>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</si>
  <si>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</si>
  <si>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</si>
  <si>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</si>
  <si>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</si>
  <si>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</si>
  <si>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</si>
  <si>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</si>
  <si>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</si>
  <si>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</si>
  <si>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</si>
  <si>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</si>
  <si>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</si>
  <si>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</si>
  <si>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</si>
  <si>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</si>
  <si>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</si>
  <si>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</si>
  <si>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</si>
  <si>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</si>
  <si>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</si>
  <si>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</si>
  <si>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</si>
  <si>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</si>
  <si>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</si>
  <si>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</si>
  <si>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</si>
  <si>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</si>
  <si>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</si>
  <si>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</si>
  <si>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</si>
  <si>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</si>
  <si>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</si>
  <si>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</si>
  <si>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</si>
  <si>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</si>
  <si>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</si>
  <si>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</si>
  <si>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</si>
  <si>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</si>
  <si>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</si>
  <si>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</si>
  <si>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</si>
  <si>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</si>
  <si>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</si>
  <si>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</si>
  <si>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</si>
  <si>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</si>
  <si>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</si>
  <si>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</si>
  <si>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</si>
  <si>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</si>
  <si>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</si>
  <si>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</si>
  <si>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</si>
  <si>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</si>
  <si>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</si>
  <si>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</si>
  <si>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</si>
  <si>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</si>
  <si>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</si>
  <si>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</si>
  <si>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</si>
  <si>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</si>
  <si>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</si>
  <si>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</si>
  <si>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</si>
  <si>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</si>
  <si>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</si>
  <si>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</si>
  <si>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</si>
  <si>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</si>
  <si>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</si>
  <si>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</si>
  <si>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</si>
  <si>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</si>
  <si>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</si>
  <si>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</si>
  <si>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</si>
  <si>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</si>
  <si>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</si>
  <si>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</si>
  <si>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</si>
  <si>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</si>
  <si>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</si>
  <si>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</si>
  <si>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</si>
  <si>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</si>
  <si>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</si>
  <si>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</si>
  <si>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</si>
  <si>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</si>
  <si>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</si>
  <si>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</si>
  <si>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</si>
  <si>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</si>
  <si>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</si>
  <si>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</si>
  <si>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</si>
  <si>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</si>
  <si>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</si>
  <si>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</si>
  <si>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</si>
  <si>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</si>
  <si>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</si>
  <si>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</si>
  <si>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</si>
  <si>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</si>
  <si>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</si>
  <si>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</si>
  <si>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</si>
  <si>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</si>
  <si>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</si>
  <si>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</si>
  <si>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</si>
  <si>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</si>
  <si>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</si>
  <si>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</si>
  <si>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</si>
  <si>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</si>
  <si>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</si>
  <si>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</si>
  <si>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</si>
  <si>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</si>
  <si>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</si>
  <si>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</si>
  <si>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</si>
  <si>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</si>
  <si>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</si>
  <si>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</si>
  <si>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</si>
  <si>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</si>
  <si>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</si>
  <si>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</si>
  <si>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</si>
  <si>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</si>
  <si>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</si>
  <si>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</si>
  <si>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</si>
  <si>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</si>
  <si>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</si>
  <si>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</si>
  <si>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</si>
  <si>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</si>
  <si>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</si>
  <si>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</si>
  <si>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</si>
  <si>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</si>
  <si>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</si>
  <si>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</si>
  <si>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</si>
  <si>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</si>
  <si>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</si>
  <si>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</si>
  <si>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</si>
  <si>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</si>
  <si>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</si>
  <si>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</si>
  <si>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</si>
  <si>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</si>
  <si>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</si>
  <si>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</si>
  <si>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</si>
  <si>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</si>
  <si>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</si>
  <si>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</si>
  <si>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</si>
  <si>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</si>
  <si>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</si>
  <si>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</si>
  <si>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</si>
  <si>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</si>
  <si>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</si>
  <si>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</si>
  <si>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</si>
  <si>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</si>
  <si>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</si>
  <si>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</si>
  <si>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</si>
  <si>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</si>
  <si>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</si>
  <si>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</si>
  <si>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</si>
  <si>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</si>
  <si>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</si>
  <si>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</si>
  <si>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</si>
  <si>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</si>
  <si>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</si>
  <si>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</si>
  <si>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</si>
  <si>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</si>
  <si>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</si>
  <si>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</si>
  <si>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</si>
  <si>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</si>
  <si>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</si>
  <si>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</si>
  <si>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</si>
  <si>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</si>
  <si>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</si>
  <si>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</si>
  <si>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</si>
  <si>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</si>
  <si>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</si>
  <si>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</si>
  <si>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</si>
  <si>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</si>
  <si>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</si>
  <si>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</si>
  <si>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</si>
  <si>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</si>
  <si>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</si>
  <si>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</si>
  <si>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</si>
  <si>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</si>
  <si>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</si>
  <si>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</si>
  <si>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</si>
  <si>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</si>
  <si>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</si>
  <si>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</si>
  <si>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</si>
  <si>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</si>
  <si>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</si>
  <si>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</si>
  <si>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</si>
  <si>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</si>
  <si>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</si>
  <si>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</si>
  <si>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</si>
  <si>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</si>
  <si>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</si>
  <si>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</si>
  <si>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</si>
  <si>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</si>
  <si>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</si>
  <si>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</si>
  <si>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</si>
  <si>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</si>
  <si>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</si>
  <si>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</si>
  <si>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</si>
  <si>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</si>
  <si>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</si>
  <si>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</si>
  <si>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</si>
  <si>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</si>
  <si>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</si>
  <si>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</si>
  <si>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</si>
  <si>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</si>
  <si>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</si>
  <si>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</si>
  <si>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</si>
  <si>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</si>
  <si>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</si>
  <si>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</si>
  <si>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</si>
  <si>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</si>
  <si>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</si>
  <si>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</si>
  <si>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</si>
  <si>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</si>
  <si>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</si>
  <si>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</si>
  <si>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</si>
  <si>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</si>
  <si>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</si>
  <si>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</si>
  <si>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</si>
  <si>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</si>
  <si>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</si>
  <si>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</si>
  <si>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</si>
  <si>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</si>
  <si>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</si>
  <si>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</si>
  <si>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</si>
  <si>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</si>
  <si>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</si>
  <si>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</si>
  <si>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</si>
  <si>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</si>
  <si>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</si>
  <si>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</si>
  <si>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</si>
  <si>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</si>
  <si>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</si>
  <si>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</si>
  <si>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</si>
  <si>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</si>
  <si>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</si>
  <si>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</si>
  <si>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</si>
  <si>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</si>
  <si>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</si>
  <si>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</si>
  <si>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</si>
  <si>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</si>
  <si>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</si>
  <si>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</si>
  <si>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</si>
  <si>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</si>
  <si>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</si>
  <si>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</si>
  <si>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</si>
  <si>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</si>
  <si>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</si>
  <si>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</si>
  <si>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</si>
  <si>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</si>
  <si>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</si>
  <si>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</si>
  <si>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</si>
  <si>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</si>
  <si>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</si>
  <si>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</si>
  <si>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</si>
  <si>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</si>
  <si>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</si>
  <si>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</si>
  <si>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</si>
  <si>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</si>
  <si>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</si>
  <si>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</si>
  <si>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</si>
  <si>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</si>
  <si>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</si>
  <si>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</si>
  <si>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</si>
  <si>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</si>
  <si>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</si>
  <si>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</si>
  <si>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</si>
  <si>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</si>
  <si>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</si>
  <si>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</si>
  <si>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</si>
  <si>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</si>
  <si>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</si>
  <si>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</si>
  <si>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</si>
  <si>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</si>
  <si>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</si>
  <si>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</si>
  <si>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</si>
  <si>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</si>
  <si>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</si>
  <si>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</si>
  <si>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</si>
  <si>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</si>
  <si>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</si>
  <si>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</si>
  <si>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</si>
  <si>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</si>
  <si>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</si>
  <si>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</si>
  <si>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</si>
  <si>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</si>
  <si>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</si>
  <si>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</si>
  <si>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</si>
  <si>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</si>
  <si>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</si>
  <si>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</si>
  <si>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</si>
  <si>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</si>
  <si>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</si>
  <si>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</si>
  <si>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</si>
  <si>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</si>
  <si>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</si>
  <si>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</si>
  <si>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</si>
  <si>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</si>
  <si>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</si>
  <si>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</si>
  <si>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</si>
  <si>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</si>
  <si>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</si>
  <si>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</si>
  <si>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</si>
  <si>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</si>
  <si>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</si>
  <si>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</si>
  <si>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</si>
  <si>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</si>
  <si>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</si>
  <si>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</si>
  <si>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</si>
  <si>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</si>
  <si>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</si>
  <si>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</si>
  <si>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</si>
  <si>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</si>
  <si>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</si>
  <si>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</si>
  <si>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</si>
  <si>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</si>
  <si>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</si>
  <si>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</si>
  <si>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</si>
  <si>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</si>
  <si>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</si>
  <si>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</si>
  <si>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</si>
  <si>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</si>
  <si>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</si>
  <si>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</si>
  <si>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</si>
  <si>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</si>
  <si>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</si>
  <si>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</si>
  <si>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</si>
  <si>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</si>
  <si>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</si>
  <si>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</si>
  <si>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</si>
  <si>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</si>
  <si>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</si>
  <si>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</si>
  <si>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</si>
  <si>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</si>
  <si>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</si>
  <si>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</si>
  <si>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</si>
  <si>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</si>
  <si>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</si>
  <si>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</si>
  <si>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</si>
  <si>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</si>
  <si>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</si>
  <si>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</si>
  <si>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</si>
  <si>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</si>
  <si>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</si>
  <si>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</si>
  <si>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</si>
  <si>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</si>
  <si>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</si>
  <si>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</si>
  <si>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</si>
  <si>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</si>
  <si>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</si>
  <si>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</si>
  <si>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</si>
  <si>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</si>
  <si>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</si>
  <si>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</si>
  <si>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</si>
  <si>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</si>
  <si>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</si>
  <si>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</si>
  <si>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</si>
  <si>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</si>
  <si>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</si>
  <si>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</si>
  <si>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</si>
  <si>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</si>
  <si>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</si>
  <si>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</si>
  <si>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</si>
  <si>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</si>
  <si>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</si>
  <si>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</si>
  <si>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</si>
  <si>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</si>
  <si>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</si>
  <si>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</si>
  <si>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</si>
  <si>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</si>
  <si>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</si>
  <si>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</si>
  <si>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</si>
  <si>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</si>
  <si>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</si>
  <si>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</si>
  <si>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</si>
  <si>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</si>
  <si>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</si>
  <si>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</si>
  <si>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</si>
  <si>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</si>
  <si>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</si>
  <si>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</si>
  <si>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</si>
  <si>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</si>
  <si>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</si>
  <si>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</si>
  <si>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</si>
  <si>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</si>
  <si>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</si>
  <si>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</si>
  <si>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</si>
  <si>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</si>
  <si>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</si>
  <si>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</si>
  <si>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</si>
  <si>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</si>
  <si>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</si>
  <si>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</si>
  <si>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</si>
  <si>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</si>
  <si>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</si>
  <si>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</si>
  <si>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</si>
  <si>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</si>
  <si>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</si>
  <si>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</si>
  <si>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</si>
  <si>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</si>
  <si>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</si>
  <si>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</si>
  <si>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</si>
  <si>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</si>
  <si>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</si>
  <si>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</si>
  <si>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</si>
  <si>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</si>
  <si>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</si>
  <si>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</si>
  <si>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</si>
  <si>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</si>
  <si>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</si>
  <si>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</si>
  <si>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</si>
  <si>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</si>
  <si>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</si>
  <si>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</si>
  <si>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</si>
  <si>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</si>
  <si>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</si>
  <si>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</si>
  <si>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</si>
  <si>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</si>
  <si>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</si>
  <si>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</si>
  <si>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</si>
  <si>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</si>
  <si>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</si>
  <si>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</si>
  <si>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</si>
  <si>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</si>
  <si>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</si>
  <si>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</si>
  <si>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</si>
  <si>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</si>
  <si>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</si>
  <si>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</si>
  <si>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</si>
  <si>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</si>
  <si>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</si>
  <si>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</si>
  <si>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</si>
  <si>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</si>
  <si>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</si>
  <si>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</si>
  <si>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</si>
  <si>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</si>
  <si>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</si>
  <si>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</si>
  <si>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</si>
  <si>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</si>
  <si>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</si>
  <si>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</si>
  <si>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</si>
  <si>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</si>
  <si>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</si>
  <si>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</si>
  <si>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</si>
  <si>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</si>
  <si>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</si>
  <si>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</si>
  <si>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</si>
  <si>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</si>
  <si>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</si>
  <si>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</si>
  <si>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</si>
  <si>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</si>
  <si>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</si>
  <si>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</si>
  <si>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</si>
  <si>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</si>
  <si>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</si>
  <si>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</si>
  <si>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</si>
  <si>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</si>
  <si>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</si>
  <si>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</si>
  <si>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</si>
  <si>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</si>
  <si>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</si>
  <si>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</si>
  <si>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</si>
  <si>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</si>
  <si>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</si>
  <si>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</si>
  <si>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</si>
  <si>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</si>
  <si>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</si>
  <si>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</si>
  <si>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</si>
  <si>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</si>
  <si>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</si>
  <si>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</si>
  <si>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</si>
  <si>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</si>
  <si>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</si>
  <si>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</si>
  <si>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</si>
  <si>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</si>
  <si>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</si>
  <si>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</si>
  <si>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</si>
  <si>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</si>
  <si>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</si>
  <si>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</si>
  <si>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</si>
  <si>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</si>
  <si>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</si>
  <si>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</si>
  <si>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</si>
  <si>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</si>
  <si>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</si>
  <si>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</si>
  <si>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</si>
  <si>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</si>
  <si>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</si>
  <si>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</si>
  <si>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</si>
  <si>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</si>
  <si>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</si>
  <si>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</si>
  <si>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</si>
  <si>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</si>
  <si>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</si>
  <si>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</si>
  <si>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</si>
  <si>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</si>
  <si>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</si>
  <si>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</si>
  <si>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</si>
  <si>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</si>
  <si>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</si>
  <si>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</si>
  <si>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</si>
  <si>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</si>
  <si>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</si>
  <si>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</si>
  <si>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</si>
  <si>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</si>
  <si>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</si>
  <si>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</si>
  <si>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</si>
  <si>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</si>
  <si>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</si>
  <si>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</si>
  <si>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</si>
  <si>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</si>
  <si>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</si>
  <si>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</si>
  <si>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</si>
  <si>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</si>
  <si>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</si>
  <si>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</si>
  <si>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</si>
  <si>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</si>
  <si>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</si>
  <si>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</si>
  <si>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</si>
  <si>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</si>
  <si>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</si>
  <si>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</si>
  <si>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</si>
  <si>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</si>
  <si>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</si>
  <si>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</si>
  <si>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</si>
  <si>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</si>
  <si>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</si>
  <si>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</si>
  <si>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</si>
  <si>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</si>
  <si>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</si>
  <si>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</si>
  <si>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</si>
  <si>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</si>
  <si>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</si>
  <si>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</si>
  <si>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</si>
  <si>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</si>
  <si>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</si>
  <si>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</si>
  <si>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</si>
  <si>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</si>
  <si>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</si>
  <si>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</si>
  <si>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</si>
  <si>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</si>
  <si>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</si>
  <si>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</si>
  <si>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</si>
  <si>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</si>
  <si>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</si>
  <si>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</si>
  <si>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</si>
  <si>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</si>
  <si>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</si>
  <si>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</si>
  <si>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</si>
  <si>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</si>
  <si>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</si>
  <si>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</si>
  <si>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</si>
  <si>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</si>
  <si>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</si>
  <si>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</si>
  <si>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</si>
  <si>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</si>
  <si>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</si>
  <si>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</si>
  <si>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</si>
  <si>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</si>
  <si>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</si>
  <si>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</si>
  <si>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</si>
  <si>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</si>
  <si>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</si>
  <si>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</si>
  <si>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</si>
  <si>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</si>
  <si>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</si>
  <si>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</si>
  <si>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</si>
  <si>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</si>
  <si>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</si>
  <si>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</si>
  <si>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</si>
  <si>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</si>
  <si>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</si>
  <si>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</si>
  <si>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</si>
  <si>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</si>
  <si>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</si>
  <si>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</si>
  <si>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</si>
  <si>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</si>
  <si>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</si>
  <si>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</si>
  <si>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</si>
  <si>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</si>
  <si>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</si>
  <si>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</si>
  <si>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</si>
  <si>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</si>
  <si>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</si>
  <si>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</si>
  <si>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</si>
  <si>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</si>
  <si>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</si>
  <si>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</si>
  <si>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</si>
  <si>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</si>
  <si>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</si>
  <si>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</si>
  <si>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</si>
  <si>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</si>
  <si>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</si>
  <si>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</si>
  <si>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</si>
  <si>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</si>
  <si>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</si>
  <si>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</si>
  <si>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</si>
  <si>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</si>
  <si>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</si>
  <si>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</si>
  <si>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</si>
  <si>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</si>
  <si>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</si>
  <si>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</si>
  <si>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</si>
  <si>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</si>
  <si>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</si>
  <si>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</si>
  <si>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</si>
  <si>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</si>
  <si>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</si>
  <si>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</si>
  <si>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</si>
  <si>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</si>
  <si>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</si>
  <si>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</si>
  <si>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</si>
  <si>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</si>
  <si>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</si>
  <si>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</si>
  <si>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</si>
  <si>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</si>
  <si>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</si>
  <si>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</si>
  <si>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</si>
  <si>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</si>
  <si>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</si>
  <si>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</si>
  <si>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</si>
  <si>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</si>
  <si>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</si>
  <si>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</si>
  <si>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</si>
  <si>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</si>
  <si>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</si>
  <si>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</si>
  <si>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</si>
  <si>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</si>
  <si>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</si>
  <si>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</si>
  <si>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</si>
  <si>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</si>
  <si>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</si>
  <si>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</si>
  <si>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</si>
  <si>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</si>
  <si>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</si>
  <si>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</si>
  <si>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</si>
  <si>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</si>
  <si>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</si>
  <si>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</si>
  <si>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</si>
  <si>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</si>
  <si>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</si>
  <si>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</si>
  <si>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</si>
  <si>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</si>
  <si>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</si>
  <si>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</si>
  <si>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</si>
  <si>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</si>
  <si>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</si>
  <si>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</si>
  <si>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</si>
  <si>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</si>
  <si>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</si>
  <si>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</si>
  <si>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</si>
  <si>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</si>
  <si>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</si>
  <si>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</si>
  <si>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</si>
  <si>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</si>
  <si>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</si>
  <si>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</si>
  <si>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</si>
  <si>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</si>
  <si>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</si>
  <si>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</si>
  <si>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</si>
  <si>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</si>
  <si>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</si>
  <si>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</si>
  <si>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</si>
  <si>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</si>
  <si>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</si>
  <si>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</si>
  <si>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</si>
  <si>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</si>
  <si>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</si>
  <si>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</si>
  <si>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</si>
  <si>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</si>
  <si>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</si>
  <si>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</si>
  <si>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</si>
  <si>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</si>
  <si>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</si>
  <si>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</si>
  <si>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</si>
  <si>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</si>
  <si>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</si>
  <si>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</si>
  <si>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</si>
  <si>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</si>
  <si>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</si>
  <si>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</si>
  <si>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</si>
  <si>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</si>
  <si>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</si>
  <si>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</si>
  <si>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</si>
  <si>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</si>
  <si>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</si>
  <si>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</si>
  <si>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</si>
  <si>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</si>
  <si>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</si>
  <si>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</si>
  <si>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</si>
  <si>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</si>
  <si>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</si>
  <si>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</si>
  <si>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</si>
  <si>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</si>
  <si>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</si>
  <si>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</si>
  <si>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</si>
  <si>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</si>
  <si>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</si>
  <si>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</si>
  <si>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</si>
  <si>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</si>
  <si>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</si>
  <si>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</si>
  <si>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</si>
  <si>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</si>
  <si>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</si>
  <si>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</si>
  <si>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</si>
  <si>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</si>
  <si>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</si>
  <si>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</si>
  <si>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</si>
  <si>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</si>
  <si>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</si>
  <si>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</si>
  <si>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</si>
  <si>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</si>
  <si>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</si>
  <si>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</si>
  <si>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</si>
  <si>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</si>
  <si>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</si>
  <si>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</si>
  <si>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</si>
  <si>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</si>
  <si>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</si>
  <si>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</si>
  <si>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</si>
  <si>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</si>
  <si>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</si>
  <si>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</si>
  <si>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</si>
  <si>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</si>
  <si>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</si>
  <si>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</si>
  <si>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</si>
  <si>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</si>
  <si>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</si>
  <si>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</si>
  <si>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</si>
  <si>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</si>
  <si>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</si>
  <si>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</si>
  <si>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</si>
  <si>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</si>
  <si>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</si>
  <si>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</si>
  <si>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</si>
  <si>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</si>
  <si>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</si>
  <si>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</si>
  <si>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</si>
  <si>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</si>
  <si>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</si>
  <si>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</si>
  <si>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</si>
  <si>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</si>
  <si>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</si>
  <si>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</si>
  <si>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</si>
  <si>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</si>
  <si>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</si>
  <si>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</si>
  <si>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</si>
  <si>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</si>
  <si>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</si>
  <si>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</si>
  <si>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</si>
  <si>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</si>
  <si>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</si>
  <si>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</si>
  <si>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</si>
  <si>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</si>
  <si>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</si>
  <si>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</si>
  <si>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</si>
  <si>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</si>
  <si>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</si>
  <si>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</si>
  <si>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</si>
  <si>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</si>
  <si>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</si>
  <si>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</si>
  <si>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</si>
  <si>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</si>
  <si>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</si>
  <si>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</si>
  <si>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</si>
  <si>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</si>
  <si>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</si>
  <si>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</si>
  <si>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</si>
  <si>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</si>
  <si>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</si>
  <si>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</si>
  <si>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</si>
  <si>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</si>
  <si>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</si>
  <si>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</si>
  <si>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</si>
  <si>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</si>
  <si>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</si>
  <si>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</si>
  <si>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</si>
  <si>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</si>
  <si>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</si>
  <si>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</si>
  <si>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</si>
  <si>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</si>
  <si>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</si>
  <si>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</si>
  <si>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</si>
  <si>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</si>
  <si>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</si>
  <si>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</si>
  <si>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</si>
  <si>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</si>
  <si>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</si>
  <si>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</si>
  <si>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</si>
  <si>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</si>
  <si>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</si>
  <si>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</si>
  <si>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</si>
  <si>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</si>
  <si>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</si>
  <si>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</si>
  <si>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</si>
  <si>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</si>
  <si>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</si>
  <si>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</si>
  <si>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</si>
  <si>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</si>
  <si>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</si>
  <si>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</si>
  <si>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</si>
  <si>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</si>
  <si>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</si>
  <si>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</si>
  <si>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</si>
  <si>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</si>
  <si>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</si>
  <si>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</si>
  <si>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</si>
  <si>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</si>
  <si>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</si>
  <si>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</si>
  <si>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</si>
  <si>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</si>
  <si>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</si>
  <si>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</si>
  <si>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</si>
  <si>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</si>
  <si>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</si>
  <si>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</si>
  <si>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</si>
  <si>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</si>
  <si>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</si>
  <si>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</si>
  <si>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</si>
  <si>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</si>
  <si>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</si>
  <si>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</si>
  <si>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</si>
  <si>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</si>
  <si>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</si>
  <si>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</si>
  <si>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</si>
  <si>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</si>
  <si>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</si>
  <si>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</si>
  <si>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</si>
  <si>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</si>
  <si>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</si>
  <si>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</si>
  <si>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</si>
  <si>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</si>
  <si>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</si>
  <si>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</si>
  <si>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</si>
  <si>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</si>
  <si>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</si>
  <si>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</si>
  <si>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</si>
  <si>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</si>
  <si>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</si>
  <si>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</si>
  <si>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</si>
  <si>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</si>
  <si>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</si>
  <si>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</si>
  <si>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</si>
  <si>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</si>
  <si>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</si>
  <si>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</si>
  <si>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</si>
  <si>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</si>
  <si>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</si>
  <si>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</si>
  <si>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</si>
  <si>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</si>
  <si>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</si>
  <si>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</si>
  <si>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</si>
  <si>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</si>
  <si>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</si>
  <si>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</si>
  <si>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</si>
  <si>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</si>
  <si>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</si>
  <si>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</si>
  <si>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</si>
  <si>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</si>
  <si>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</si>
  <si>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</si>
  <si>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</si>
  <si>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</si>
  <si>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</si>
  <si>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</si>
  <si>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</si>
  <si>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</si>
  <si>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</si>
  <si>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</si>
  <si>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</si>
  <si>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</si>
  <si>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</si>
  <si>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</si>
  <si>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</si>
  <si>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</si>
  <si>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</si>
  <si>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</si>
  <si>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</si>
  <si>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</si>
  <si>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</si>
  <si>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</si>
  <si>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</si>
  <si>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</si>
  <si>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</si>
  <si>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</si>
  <si>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</si>
  <si>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</si>
  <si>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</si>
  <si>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</si>
  <si>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</si>
  <si>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</si>
  <si>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</si>
  <si>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</si>
  <si>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</si>
  <si>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</si>
  <si>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</si>
  <si>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</si>
  <si>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</si>
  <si>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</si>
  <si>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</si>
  <si>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</si>
  <si>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</si>
  <si>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</si>
  <si>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</si>
  <si>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</si>
  <si>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</si>
  <si>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</si>
  <si>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</si>
  <si>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</si>
  <si>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</si>
  <si>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</si>
  <si>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</si>
  <si>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</si>
  <si>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</si>
  <si>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</si>
  <si>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</si>
  <si>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</si>
  <si>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</si>
  <si>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</si>
  <si>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</si>
  <si>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</si>
  <si>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</si>
  <si>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</si>
  <si>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</si>
  <si>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</si>
  <si>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</si>
  <si>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</si>
  <si>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</si>
  <si>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</si>
  <si>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</si>
  <si>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</si>
  <si>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</si>
  <si>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</si>
  <si>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</si>
  <si>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</si>
  <si>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</si>
  <si>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</si>
  <si>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</si>
  <si>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</si>
  <si>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</si>
  <si>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</si>
  <si>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</si>
  <si>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</si>
  <si>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</si>
  <si>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</si>
  <si>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</si>
  <si>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</si>
  <si>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</si>
  <si>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</si>
  <si>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</si>
  <si>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</si>
  <si>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</si>
  <si>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</si>
  <si>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</si>
  <si>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</si>
  <si>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</si>
  <si>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</si>
  <si>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</si>
  <si>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</si>
  <si>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</si>
  <si>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</si>
  <si>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</si>
  <si>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</si>
  <si>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</si>
  <si>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</si>
  <si>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</si>
  <si>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</si>
  <si>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</si>
  <si>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</si>
  <si>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</si>
  <si>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</si>
  <si>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</si>
  <si>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</si>
  <si>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</si>
  <si>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</si>
  <si>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</si>
  <si>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</si>
  <si>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</si>
  <si>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</si>
  <si>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</si>
  <si>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</si>
  <si>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</si>
  <si>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</si>
  <si>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</si>
  <si>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</si>
  <si>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</si>
  <si>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</si>
  <si>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</si>
  <si>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</si>
  <si>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</si>
  <si>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</si>
  <si>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</si>
  <si>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</si>
  <si>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</si>
  <si>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</si>
  <si>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</si>
  <si>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</si>
  <si>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</si>
  <si>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</si>
  <si>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</si>
  <si>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</si>
  <si>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</si>
  <si>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</si>
  <si>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</si>
  <si>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</si>
  <si>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</si>
  <si>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</si>
  <si>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</si>
  <si>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</si>
  <si>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</si>
  <si>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</si>
  <si>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</si>
  <si>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</si>
  <si>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</si>
  <si>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</si>
  <si>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</si>
  <si>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</si>
  <si>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</si>
  <si>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</si>
  <si>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</si>
  <si>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</si>
  <si>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</si>
  <si>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</si>
  <si>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</si>
  <si>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</si>
  <si>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</si>
  <si>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</si>
  <si>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</si>
  <si>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</si>
  <si>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</si>
  <si>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</si>
  <si>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</si>
  <si>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</si>
  <si>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</si>
  <si>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</si>
  <si>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</si>
  <si>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</si>
  <si>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</si>
  <si>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</si>
  <si>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</si>
  <si>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</si>
  <si>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</si>
  <si>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</si>
  <si>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</si>
  <si>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</si>
  <si>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</si>
  <si>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</si>
  <si>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</si>
  <si>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</si>
  <si>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</si>
  <si>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</si>
  <si>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</si>
  <si>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</si>
  <si>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</si>
  <si>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</si>
  <si>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</si>
  <si>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</si>
  <si>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</si>
  <si>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</si>
  <si>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</si>
  <si>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</si>
  <si>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</si>
  <si>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</si>
  <si>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</si>
  <si>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</si>
  <si>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</si>
  <si>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</si>
  <si>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</si>
  <si>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</si>
  <si>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</si>
  <si>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</si>
  <si>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</si>
  <si>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</si>
  <si>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</si>
  <si>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</si>
  <si>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</si>
  <si>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</si>
  <si>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</si>
  <si>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</si>
  <si>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</si>
  <si>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</si>
  <si>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</si>
  <si>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</si>
  <si>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</si>
  <si>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</si>
  <si>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</si>
  <si>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</si>
  <si>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</si>
  <si>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</si>
  <si>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</si>
  <si>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</si>
  <si>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</si>
  <si>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</si>
  <si>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</si>
  <si>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</si>
  <si>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</si>
  <si>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</si>
  <si>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</si>
  <si>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</si>
  <si>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</si>
  <si>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</si>
  <si>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</si>
  <si>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</si>
  <si>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</si>
  <si>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</si>
  <si>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</si>
  <si>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</si>
  <si>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</si>
  <si>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</si>
  <si>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</si>
  <si>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</si>
  <si>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</si>
  <si>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</si>
  <si>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</si>
  <si>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</si>
  <si>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</si>
  <si>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</si>
  <si>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</si>
  <si>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</si>
  <si>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</si>
  <si>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</si>
  <si>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</si>
  <si>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</si>
  <si>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</si>
  <si>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</si>
  <si>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</si>
  <si>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</si>
  <si>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</si>
  <si>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</si>
  <si>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</si>
  <si>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</si>
  <si>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</si>
  <si>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</si>
  <si>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</si>
  <si>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</si>
  <si>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</si>
  <si>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</si>
  <si>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</si>
  <si>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</si>
  <si>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</si>
  <si>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</si>
  <si>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</si>
  <si>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</si>
  <si>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</si>
  <si>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</si>
  <si>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</si>
  <si>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</si>
  <si>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</si>
  <si>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</si>
  <si>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</si>
  <si>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</si>
  <si>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</si>
  <si>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</si>
  <si>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</si>
  <si>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</si>
  <si>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</si>
  <si>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</si>
  <si>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</si>
  <si>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</si>
  <si>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</si>
  <si>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</si>
  <si>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</si>
  <si>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</si>
  <si>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</si>
  <si>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</si>
  <si>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</si>
  <si>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</si>
  <si>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</si>
  <si>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</si>
  <si>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</si>
  <si>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</si>
  <si>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</si>
  <si>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</si>
  <si>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</si>
  <si>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</si>
  <si>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</si>
  <si>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</si>
  <si>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</si>
  <si>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</si>
  <si>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</si>
  <si>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</si>
  <si>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</si>
  <si>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</si>
  <si>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</si>
  <si>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</si>
  <si>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</si>
  <si>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</si>
  <si>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</si>
  <si>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</si>
  <si>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</si>
  <si>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</si>
  <si>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</si>
  <si>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</si>
  <si>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</si>
  <si>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</si>
  <si>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</si>
  <si>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</si>
  <si>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</si>
  <si>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</si>
  <si>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</si>
  <si>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</si>
  <si>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</si>
  <si>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</si>
  <si>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</si>
  <si>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</si>
  <si>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</si>
  <si>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</si>
  <si>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</si>
  <si>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</si>
  <si>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</si>
  <si>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</si>
  <si>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</si>
  <si>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</si>
  <si>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</si>
  <si>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</si>
  <si>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</si>
  <si>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</si>
  <si>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</si>
  <si>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</si>
  <si>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</si>
  <si>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</si>
  <si>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</si>
  <si>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</si>
  <si>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</si>
  <si>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</si>
  <si>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</si>
  <si>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</si>
  <si>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</si>
  <si>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</si>
  <si>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</si>
  <si>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</si>
  <si>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</si>
  <si>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</si>
  <si>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</si>
  <si>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</si>
  <si>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</si>
  <si>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</si>
  <si>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</si>
  <si>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</si>
  <si>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</si>
  <si>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</si>
  <si>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</si>
  <si>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</si>
  <si>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</si>
  <si>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</si>
  <si>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</si>
  <si>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</si>
  <si>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</si>
  <si>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</si>
  <si>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</si>
  <si>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</si>
  <si>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</si>
  <si>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</si>
  <si>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</si>
  <si>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</si>
  <si>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</si>
  <si>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</si>
  <si>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</si>
  <si>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</si>
  <si>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</si>
  <si>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</si>
  <si>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</si>
  <si>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</si>
  <si>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</si>
  <si>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</si>
  <si>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</si>
  <si>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</si>
  <si>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</si>
  <si>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</si>
  <si>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</si>
  <si>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</si>
  <si>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</si>
  <si>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</si>
  <si>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</si>
  <si>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</si>
  <si>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</si>
  <si>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</si>
  <si>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</si>
  <si>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</si>
  <si>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</si>
  <si>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</si>
  <si>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</si>
  <si>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</si>
  <si>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</si>
  <si>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</si>
  <si>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</si>
  <si>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</si>
  <si>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</si>
  <si>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</si>
  <si>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</si>
  <si>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</si>
  <si>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</si>
  <si>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</si>
  <si>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</si>
  <si>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</si>
  <si>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</si>
  <si>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</si>
  <si>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</si>
  <si>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</si>
  <si>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</si>
  <si>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</si>
  <si>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</si>
  <si>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</si>
  <si>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</si>
  <si>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</si>
  <si>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</si>
  <si>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</si>
  <si>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</si>
  <si>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</si>
  <si>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</si>
  <si>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</si>
  <si>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</si>
  <si>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</si>
  <si>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</si>
  <si>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</si>
  <si>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</si>
  <si>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</si>
  <si>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</si>
  <si>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</si>
  <si>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</si>
  <si>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</si>
  <si>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</si>
  <si>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</si>
  <si>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</si>
  <si>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</si>
  <si>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</si>
  <si>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</si>
  <si>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</si>
  <si>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</si>
  <si>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</si>
  <si>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</si>
  <si>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</si>
  <si>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</si>
  <si>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</si>
  <si>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</si>
  <si>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</si>
  <si>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</si>
  <si>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</si>
  <si>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</si>
  <si>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</si>
  <si>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</si>
  <si>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</si>
  <si>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</si>
  <si>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</si>
  <si>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</si>
  <si>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</si>
  <si>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</si>
  <si>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</si>
  <si>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</si>
  <si>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</si>
  <si>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</si>
  <si>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</si>
  <si>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</si>
  <si>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</si>
  <si>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</si>
  <si>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</si>
  <si>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</si>
  <si>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</si>
  <si>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</si>
  <si>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</si>
  <si>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</si>
  <si>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</si>
  <si>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</si>
  <si>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</si>
  <si>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</si>
  <si>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</si>
  <si>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</si>
  <si>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</si>
  <si>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</si>
  <si>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</si>
  <si>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</si>
  <si>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</si>
  <si>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</si>
  <si>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</si>
  <si>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</si>
  <si>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</si>
  <si>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</si>
  <si>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</si>
  <si>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</si>
  <si>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</si>
  <si>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</si>
  <si>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</si>
  <si>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</si>
  <si>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</si>
  <si>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</si>
  <si>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</si>
  <si>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</si>
  <si>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</si>
  <si>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</si>
  <si>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</si>
  <si>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</si>
  <si>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</si>
  <si>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</si>
  <si>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</si>
  <si>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</si>
  <si>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</si>
  <si>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</si>
  <si>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</si>
  <si>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</si>
  <si>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</si>
  <si>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</si>
  <si>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</si>
  <si>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</si>
  <si>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</si>
  <si>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</si>
  <si>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</si>
  <si>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</si>
  <si>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</si>
  <si>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</si>
  <si>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</si>
  <si>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</si>
  <si>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</si>
  <si>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</si>
  <si>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</si>
  <si>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</si>
  <si>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</si>
  <si>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</si>
  <si>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</si>
  <si>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</si>
  <si>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</si>
  <si>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</si>
  <si>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</si>
  <si>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</si>
  <si>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</si>
  <si>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</si>
  <si>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</si>
  <si>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</si>
  <si>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</si>
  <si>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</si>
  <si>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</si>
  <si>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</si>
  <si>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</si>
  <si>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</si>
  <si>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</si>
  <si>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</si>
  <si>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</si>
  <si>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</si>
  <si>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</si>
  <si>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</si>
  <si>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</si>
  <si>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</si>
  <si>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</si>
  <si>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</si>
  <si>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</si>
  <si>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</si>
  <si>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</si>
  <si>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</si>
  <si>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</si>
  <si>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</si>
  <si>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</si>
  <si>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</si>
  <si>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</si>
  <si>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</si>
  <si>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</si>
  <si>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</si>
  <si>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</si>
  <si>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</si>
  <si>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</si>
  <si>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</si>
  <si>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</si>
  <si>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</si>
  <si>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</si>
  <si>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</si>
  <si>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</si>
  <si>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</si>
  <si>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</si>
  <si>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</si>
  <si>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</si>
  <si>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</si>
  <si>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</si>
  <si>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</si>
  <si>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</si>
  <si>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</si>
  <si>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</si>
  <si>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</si>
  <si>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</si>
  <si>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</si>
  <si>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</si>
  <si>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</si>
  <si>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</si>
  <si>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</si>
  <si>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</si>
  <si>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</si>
  <si>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</si>
  <si>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</si>
  <si>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</si>
  <si>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</si>
  <si>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</si>
  <si>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</si>
  <si>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</si>
  <si>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</si>
  <si>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</si>
  <si>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</si>
  <si>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</si>
  <si>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</si>
  <si>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</si>
  <si>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</si>
  <si>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</si>
  <si>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</si>
  <si>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</si>
  <si>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</si>
  <si>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</si>
  <si>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</si>
  <si>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</si>
  <si>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</si>
  <si>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</si>
  <si>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</si>
  <si>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</si>
  <si>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</si>
  <si>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</si>
  <si>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</si>
  <si>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</si>
  <si>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</si>
  <si>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</si>
  <si>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</si>
  <si>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</si>
  <si>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</si>
  <si>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</si>
  <si>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</si>
  <si>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</si>
  <si>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</si>
  <si>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</si>
  <si>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</si>
  <si>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</si>
  <si>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</si>
  <si>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</si>
  <si>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</si>
  <si>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</si>
  <si>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</si>
  <si>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</si>
  <si>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</si>
  <si>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</si>
  <si>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</si>
  <si>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</si>
  <si>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</si>
  <si>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</si>
  <si>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</si>
  <si>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</si>
  <si>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</si>
  <si>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</si>
  <si>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</si>
  <si>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</si>
  <si>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</si>
  <si>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</si>
  <si>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</si>
  <si>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</si>
  <si>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</si>
  <si>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</si>
  <si>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</si>
  <si>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</si>
  <si>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</si>
  <si>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</si>
  <si>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</si>
  <si>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</si>
  <si>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</si>
  <si>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</si>
  <si>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</si>
  <si>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</si>
  <si>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</si>
  <si>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</si>
  <si>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</si>
  <si>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</si>
  <si>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</si>
  <si>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</si>
  <si>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</si>
  <si>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</si>
  <si>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</si>
  <si>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</si>
  <si>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</si>
  <si>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</si>
  <si>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</si>
  <si>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</si>
  <si>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</si>
  <si>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</si>
  <si>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</si>
  <si>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</si>
  <si>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</si>
  <si>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</si>
  <si>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</si>
  <si>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</si>
  <si>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</si>
  <si>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</si>
  <si>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</si>
  <si>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</si>
  <si>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</si>
  <si>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</si>
  <si>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</si>
  <si>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</si>
  <si>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</si>
  <si>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</si>
  <si>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</si>
  <si>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</si>
  <si>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</si>
  <si>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</si>
  <si>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</si>
  <si>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</si>
  <si>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</si>
  <si>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</si>
  <si>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</si>
  <si>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</si>
  <si>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</si>
  <si>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</si>
  <si>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</si>
  <si>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</si>
  <si>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</si>
  <si>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</si>
  <si>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</si>
  <si>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</si>
  <si>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</si>
  <si>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</si>
  <si>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</si>
  <si>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</si>
  <si>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</si>
  <si>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</si>
  <si>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</si>
  <si>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</si>
  <si>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</si>
  <si>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</si>
  <si>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</si>
  <si>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</si>
  <si>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</si>
  <si>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</si>
  <si>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</si>
  <si>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</si>
  <si>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</si>
  <si>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</si>
  <si>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</si>
  <si>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</si>
  <si>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</si>
  <si>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</si>
  <si>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</si>
  <si>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</si>
  <si>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</si>
  <si>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</si>
  <si>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</si>
  <si>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</si>
  <si>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</si>
  <si>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</si>
  <si>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</si>
  <si>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</si>
  <si>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</si>
  <si>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</si>
  <si>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</si>
  <si>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</si>
  <si>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</si>
  <si>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</si>
  <si>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</si>
  <si>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</si>
  <si>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</si>
  <si>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</si>
  <si>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</si>
  <si>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</si>
  <si>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</si>
  <si>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</si>
  <si>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</si>
  <si>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</si>
  <si>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</si>
  <si>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</si>
  <si>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</si>
  <si>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</si>
  <si>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</si>
  <si>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</si>
  <si>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</si>
  <si>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</si>
  <si>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</si>
  <si>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</si>
  <si>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</si>
  <si>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</si>
  <si>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</si>
  <si>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</si>
  <si>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</si>
  <si>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</si>
  <si>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</si>
  <si>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</si>
  <si>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</si>
  <si>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</si>
  <si>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</si>
  <si>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</si>
  <si>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</si>
  <si>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</si>
  <si>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</si>
  <si>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</si>
  <si>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</si>
  <si>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</si>
  <si>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</si>
  <si>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</si>
  <si>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</si>
  <si>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</si>
  <si>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</si>
  <si>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</si>
  <si>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</si>
  <si>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</si>
  <si>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</si>
  <si>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</si>
  <si>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</si>
  <si>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</si>
  <si>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</si>
  <si>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</si>
  <si>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</si>
  <si>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</si>
  <si>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</si>
  <si>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</si>
  <si>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</si>
  <si>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</si>
  <si>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</si>
  <si>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</si>
  <si>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</si>
  <si>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</si>
  <si>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</si>
  <si>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</si>
  <si>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</si>
  <si>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</si>
  <si>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</si>
  <si>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</si>
  <si>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</si>
  <si>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</si>
  <si>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</si>
  <si>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</si>
  <si>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</si>
  <si>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</si>
  <si>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</si>
  <si>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</si>
  <si>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</si>
  <si>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</si>
  <si>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</si>
  <si>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</si>
  <si>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</si>
  <si>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</si>
  <si>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</si>
  <si>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</si>
  <si>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</si>
  <si>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</si>
  <si>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</si>
  <si>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</si>
  <si>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</si>
  <si>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</si>
  <si>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</si>
  <si>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</si>
  <si>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</si>
  <si>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</si>
  <si>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</si>
  <si>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</si>
  <si>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</si>
  <si>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</si>
  <si>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</si>
  <si>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</si>
  <si>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</si>
  <si>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</si>
  <si>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</si>
  <si>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</si>
  <si>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</si>
  <si>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</si>
  <si>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</si>
  <si>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</si>
  <si>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</si>
  <si>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</si>
  <si>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</si>
  <si>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</si>
  <si>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</si>
  <si>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</si>
  <si>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</si>
  <si>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</si>
  <si>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</si>
  <si>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</si>
  <si>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</si>
  <si>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</si>
  <si>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</si>
  <si>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</si>
  <si>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</si>
  <si>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</si>
  <si>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</si>
  <si>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</si>
  <si>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</si>
  <si>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</si>
  <si>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</si>
  <si>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</si>
  <si>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</si>
  <si>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</si>
  <si>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</si>
  <si>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</si>
  <si>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</si>
  <si>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</si>
  <si>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</si>
  <si>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</si>
  <si>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</si>
  <si>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</si>
  <si>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</si>
  <si>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</si>
  <si>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</si>
  <si>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</si>
  <si>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</si>
  <si>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</si>
  <si>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</si>
  <si>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</si>
  <si>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</si>
  <si>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</si>
  <si>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</si>
  <si>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</si>
  <si>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</si>
  <si>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</si>
  <si>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</si>
  <si>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</si>
  <si>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</si>
  <si>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</si>
  <si>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</si>
  <si>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</si>
  <si>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</si>
  <si>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</si>
  <si>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</si>
  <si>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</si>
  <si>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</si>
  <si>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</si>
  <si>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</si>
  <si>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</si>
  <si>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</si>
  <si>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</si>
  <si>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</si>
  <si>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</si>
  <si>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</si>
  <si>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</si>
  <si>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</si>
  <si>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</si>
  <si>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</si>
  <si>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</si>
  <si>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</si>
  <si>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</si>
  <si>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</si>
  <si>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</si>
  <si>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</si>
  <si>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</si>
  <si>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</si>
  <si>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</si>
  <si>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</si>
  <si>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</si>
  <si>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</si>
  <si>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</si>
  <si>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</si>
  <si>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</si>
  <si>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</si>
  <si>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</si>
  <si>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</si>
  <si>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</si>
  <si>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</si>
  <si>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</si>
  <si>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</si>
  <si>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</si>
  <si>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</si>
  <si>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</si>
  <si>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</si>
  <si>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</si>
  <si>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</si>
  <si>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</si>
  <si>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</si>
  <si>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</si>
  <si>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</si>
  <si>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</si>
  <si>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</si>
  <si>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</si>
  <si>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</si>
  <si>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</si>
  <si>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</si>
  <si>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</si>
  <si>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</si>
  <si>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</si>
  <si>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</si>
  <si>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</si>
  <si>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</si>
  <si>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</si>
  <si>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</si>
  <si>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</si>
  <si>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</si>
  <si>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</si>
  <si>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</si>
  <si>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</si>
  <si>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</si>
  <si>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</si>
  <si>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</si>
  <si>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</si>
  <si>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</si>
  <si>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</si>
  <si>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</si>
  <si>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</si>
  <si>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</si>
  <si>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</si>
  <si>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</si>
  <si>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</si>
  <si>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</si>
  <si>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</si>
  <si>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</si>
  <si>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</si>
  <si>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</si>
  <si>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</si>
  <si>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</si>
  <si>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</si>
  <si>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</si>
  <si>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</si>
  <si>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</si>
  <si>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</si>
  <si>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</si>
  <si>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</si>
  <si>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</si>
  <si>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</si>
  <si>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</si>
  <si>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</si>
  <si>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</si>
  <si>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</si>
  <si>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</si>
  <si>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</si>
  <si>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</si>
  <si>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</si>
  <si>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</si>
  <si>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</si>
  <si>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</si>
  <si>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</si>
  <si>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</si>
  <si>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</si>
  <si>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</si>
  <si>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</si>
  <si>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</si>
  <si>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</si>
  <si>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</si>
  <si>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</si>
  <si>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</si>
  <si>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</si>
  <si>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</si>
  <si>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</si>
  <si>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</si>
  <si>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</si>
  <si>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</si>
  <si>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</si>
  <si>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</si>
  <si>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</si>
  <si>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</si>
  <si>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</si>
  <si>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</si>
  <si>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</si>
  <si>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</si>
  <si>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</si>
  <si>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</si>
  <si>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</si>
  <si>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</si>
  <si>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</si>
  <si>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</si>
  <si>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</si>
  <si>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</si>
  <si>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</si>
  <si>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</si>
  <si>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</si>
  <si>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</si>
  <si>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</si>
  <si>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</si>
  <si>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</si>
  <si>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</si>
  <si>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</si>
  <si>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</si>
  <si>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</si>
  <si>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</si>
  <si>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</si>
  <si>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</si>
  <si>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</si>
  <si>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</si>
  <si>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</si>
  <si>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</si>
  <si>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</si>
  <si>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</si>
  <si>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</si>
  <si>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</si>
  <si>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</si>
  <si>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</si>
  <si>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</si>
  <si>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</si>
  <si>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</si>
  <si>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</si>
  <si>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</si>
  <si>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</si>
  <si>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</si>
  <si>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</si>
  <si>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</si>
  <si>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</si>
  <si>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</si>
  <si>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</si>
  <si>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</si>
  <si>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</si>
  <si>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</si>
  <si>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</si>
  <si>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</si>
  <si>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</si>
  <si>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</si>
  <si>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</si>
  <si>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</si>
  <si>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</si>
  <si>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</si>
  <si>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</si>
  <si>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</si>
  <si>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</si>
  <si>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</si>
  <si>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</si>
  <si>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</si>
  <si>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</si>
  <si>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</si>
  <si>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</si>
  <si>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</si>
  <si>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</si>
  <si>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</si>
  <si>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</si>
  <si>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</si>
  <si>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</si>
  <si>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</si>
  <si>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</si>
  <si>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</si>
  <si>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</si>
  <si>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</si>
  <si>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</si>
  <si>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</si>
  <si>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</si>
  <si>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</si>
  <si>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</si>
  <si>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</si>
  <si>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</si>
  <si>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</si>
  <si>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</si>
  <si>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</si>
  <si>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</si>
  <si>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</si>
  <si>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</si>
  <si>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</si>
  <si>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</si>
  <si>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</si>
  <si>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</si>
  <si>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</si>
  <si>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</si>
  <si>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</si>
  <si>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</si>
  <si>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</si>
  <si>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</si>
  <si>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</si>
  <si>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</si>
  <si>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</si>
  <si>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</si>
  <si>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</si>
  <si>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</si>
  <si>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</si>
  <si>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</si>
  <si>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</si>
  <si>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</si>
  <si>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</si>
  <si>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</si>
  <si>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</si>
  <si>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</si>
  <si>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</si>
  <si>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</si>
  <si>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</si>
  <si>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</si>
  <si>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</si>
  <si>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</si>
  <si>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</si>
  <si>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</si>
  <si>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</si>
  <si>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</si>
  <si>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</si>
  <si>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</si>
  <si>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</si>
  <si>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</si>
  <si>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</si>
  <si>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</si>
  <si>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</si>
  <si>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</si>
  <si>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</si>
  <si>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</si>
  <si>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</si>
  <si>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</si>
  <si>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</si>
  <si>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</si>
  <si>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</si>
  <si>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</si>
  <si>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</si>
  <si>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</si>
  <si>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</si>
  <si>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</si>
  <si>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</si>
  <si>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</si>
  <si>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</si>
  <si>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</si>
  <si>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</si>
  <si>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</si>
  <si>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</si>
  <si>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</si>
  <si>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</si>
  <si>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</si>
  <si>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</si>
  <si>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</si>
  <si>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</si>
  <si>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</si>
  <si>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</si>
  <si>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</si>
  <si>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</si>
  <si>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</si>
  <si>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</si>
  <si>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</si>
  <si>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</si>
  <si>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</si>
  <si>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</si>
  <si>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</si>
  <si>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</si>
  <si>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</si>
  <si>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</si>
  <si>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</si>
  <si>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</si>
  <si>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</si>
  <si>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</si>
  <si>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</si>
  <si>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</si>
  <si>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</si>
  <si>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</si>
  <si>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</si>
  <si>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</si>
  <si>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</si>
  <si>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</si>
  <si>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</si>
  <si>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</si>
  <si>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</si>
  <si>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</si>
  <si>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</si>
  <si>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</si>
  <si>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</si>
  <si>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</si>
  <si>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</si>
  <si>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</si>
  <si>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</si>
  <si>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</si>
  <si>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</si>
  <si>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</si>
  <si>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</si>
  <si>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</si>
  <si>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</si>
  <si>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</si>
  <si>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</si>
  <si>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</si>
  <si>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</si>
  <si>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</si>
  <si>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</si>
  <si>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</si>
  <si>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</si>
  <si>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</si>
  <si>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</si>
  <si>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</si>
  <si>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</si>
  <si>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</si>
  <si>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</si>
  <si>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</si>
  <si>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</si>
  <si>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</si>
  <si>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</si>
  <si>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</si>
  <si>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</si>
  <si>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</si>
  <si>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</si>
  <si>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</si>
  <si>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</si>
  <si>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</si>
  <si>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</si>
  <si>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</si>
  <si>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</si>
  <si>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</si>
  <si>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</si>
  <si>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</si>
  <si>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</si>
  <si>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</si>
  <si>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</si>
  <si>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</si>
  <si>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</si>
  <si>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</si>
  <si>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</si>
  <si>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</si>
  <si>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</si>
  <si>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</si>
  <si>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</si>
  <si>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</si>
  <si>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</si>
  <si>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</si>
  <si>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</si>
  <si>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</si>
  <si>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</si>
  <si>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</si>
  <si>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</si>
  <si>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</si>
  <si>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</si>
  <si>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</si>
  <si>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</si>
  <si>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</si>
  <si>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</si>
  <si>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</si>
  <si>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</si>
  <si>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</si>
  <si>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</si>
  <si>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</si>
  <si>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</si>
  <si>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</si>
  <si>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</si>
  <si>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</si>
  <si>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</si>
  <si>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</si>
  <si>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</si>
  <si>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</si>
  <si>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</si>
  <si>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</si>
  <si>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</si>
  <si>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</si>
  <si>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</si>
  <si>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</si>
  <si>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</si>
  <si>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</si>
  <si>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</si>
  <si>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</si>
  <si>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</si>
  <si>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</si>
  <si>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</si>
  <si>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</si>
  <si>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</si>
  <si>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</si>
  <si>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</si>
  <si>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</si>
  <si>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</si>
  <si>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</si>
  <si>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</si>
  <si>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</si>
  <si>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</si>
  <si>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</si>
  <si>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</si>
  <si>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</si>
  <si>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</si>
  <si>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</si>
  <si>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</si>
  <si>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</si>
  <si>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</si>
  <si>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</si>
  <si>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</si>
  <si>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</si>
  <si>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</si>
  <si>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</si>
  <si>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</si>
  <si>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</si>
  <si>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</si>
  <si>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</si>
  <si>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</si>
  <si>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</si>
  <si>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</si>
  <si>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</si>
  <si>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</si>
  <si>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</si>
  <si>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</si>
  <si>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</si>
  <si>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</si>
  <si>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</si>
  <si>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</si>
  <si>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</si>
  <si>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</si>
  <si>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</si>
  <si>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</si>
  <si>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</si>
  <si>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</si>
  <si>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</si>
  <si>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</si>
  <si>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</si>
  <si>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</si>
  <si>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</si>
  <si>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</si>
  <si>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</si>
  <si>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</si>
  <si>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</si>
  <si>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</si>
  <si>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</si>
  <si>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</si>
  <si>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</si>
  <si>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</si>
  <si>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</si>
  <si>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</si>
  <si>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</si>
  <si>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</si>
  <si>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</si>
  <si>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</si>
  <si>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</si>
  <si>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</si>
  <si>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</si>
  <si>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</si>
  <si>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</si>
  <si>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</si>
  <si>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</si>
  <si>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</si>
  <si>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</si>
  <si>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</si>
  <si>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</si>
  <si>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</si>
  <si>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</si>
  <si>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</si>
  <si>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</si>
  <si>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</si>
  <si>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</si>
  <si>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</si>
  <si>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</si>
  <si>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</si>
  <si>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</si>
  <si>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</si>
  <si>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</si>
  <si>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</si>
  <si>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</si>
  <si>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</si>
  <si>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</si>
  <si>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</si>
  <si>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</si>
  <si>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</si>
  <si>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</si>
  <si>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</si>
  <si>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</si>
  <si>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</si>
  <si>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</si>
  <si>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</si>
  <si>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</si>
  <si>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</si>
  <si>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</si>
  <si>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</si>
  <si>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</si>
  <si>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</si>
  <si>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</si>
  <si>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</si>
  <si>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</si>
  <si>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</si>
  <si>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</si>
  <si>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</si>
  <si>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</si>
  <si>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</si>
  <si>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</si>
  <si>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</si>
  <si>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</si>
  <si>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</si>
  <si>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</si>
  <si>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</si>
  <si>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</si>
  <si>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</si>
  <si>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</si>
  <si>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</si>
  <si>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</si>
  <si>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</si>
  <si>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</si>
  <si>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</si>
  <si>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</si>
  <si>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</si>
  <si>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</si>
  <si>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</si>
  <si>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</si>
  <si>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</si>
  <si>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</si>
  <si>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</si>
  <si>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</si>
  <si>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</si>
  <si>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</si>
  <si>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</si>
  <si>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</si>
  <si>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</si>
  <si>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</si>
  <si>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</si>
  <si>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</si>
  <si>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</si>
  <si>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</si>
  <si>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</si>
  <si>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</si>
  <si>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</si>
  <si>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</si>
  <si>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</si>
  <si>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</si>
  <si>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</si>
  <si>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</si>
  <si>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</si>
  <si>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</si>
  <si>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</si>
  <si>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</si>
  <si>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</si>
  <si>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</si>
  <si>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</si>
  <si>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</si>
  <si>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</si>
  <si>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</si>
  <si>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</si>
  <si>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</si>
  <si>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</si>
  <si>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</si>
  <si>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</si>
  <si>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</si>
  <si>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</si>
  <si>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</si>
  <si>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</si>
  <si>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</si>
  <si>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</si>
  <si>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</si>
  <si>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</si>
  <si>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</si>
  <si>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</si>
  <si>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</si>
  <si>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</si>
  <si>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</si>
  <si>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</si>
  <si>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</si>
  <si>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</si>
  <si>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</si>
  <si>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</si>
  <si>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</si>
  <si>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</si>
  <si>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</si>
  <si>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</si>
  <si>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</si>
  <si>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</si>
  <si>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</si>
  <si>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</si>
  <si>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</si>
  <si>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</si>
  <si>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</si>
  <si>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</si>
  <si>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</si>
  <si>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</si>
  <si>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</si>
  <si>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</si>
  <si>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</si>
  <si>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</si>
  <si>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</si>
  <si>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</si>
  <si>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</si>
  <si>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</si>
  <si>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</si>
  <si>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</si>
  <si>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</si>
  <si>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</si>
  <si>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</si>
  <si>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</si>
  <si>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</si>
  <si>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</si>
  <si>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</si>
  <si>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</si>
  <si>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</si>
  <si>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</si>
  <si>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</si>
  <si>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</si>
  <si>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</si>
  <si>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</si>
  <si>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</si>
  <si>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</si>
  <si>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</si>
  <si>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</si>
  <si>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</si>
  <si>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</si>
  <si>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</si>
  <si>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</si>
  <si>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</si>
  <si>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</si>
  <si>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</si>
  <si>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</si>
  <si>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</si>
  <si>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</si>
  <si>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</si>
  <si>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</si>
  <si>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</si>
  <si>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</si>
  <si>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</si>
  <si>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</si>
  <si>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</si>
  <si>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</si>
  <si>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</si>
  <si>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</si>
  <si>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</si>
  <si>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</si>
  <si>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</si>
  <si>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</si>
  <si>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</si>
  <si>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</si>
  <si>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</si>
  <si>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</si>
  <si>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</si>
  <si>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</si>
  <si>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</si>
  <si>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</si>
  <si>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</si>
  <si>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</si>
  <si>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</si>
  <si>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</si>
  <si>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</si>
  <si>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</si>
  <si>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</si>
  <si>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</si>
  <si>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</si>
  <si>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</si>
  <si>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</si>
  <si>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</si>
  <si>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</si>
  <si>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</si>
  <si>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</si>
  <si>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</si>
  <si>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</si>
  <si>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</si>
  <si>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</si>
  <si>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</si>
  <si>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</si>
  <si>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</si>
  <si>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</si>
  <si>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</si>
  <si>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</si>
  <si>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</si>
  <si>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</si>
  <si>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</si>
  <si>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</si>
  <si>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</si>
  <si>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</si>
  <si>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</si>
  <si>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</si>
  <si>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</si>
  <si>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</si>
  <si>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</si>
  <si>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</si>
  <si>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</si>
  <si>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</si>
  <si>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</si>
  <si>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</si>
  <si>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</si>
  <si>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</si>
  <si>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</si>
  <si>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</si>
  <si>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</si>
  <si>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</si>
  <si>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</si>
  <si>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</si>
  <si>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</si>
  <si>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</si>
  <si>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</si>
  <si>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</si>
  <si>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</si>
  <si>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</si>
  <si>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</si>
  <si>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</si>
  <si>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</si>
  <si>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</si>
  <si>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</si>
  <si>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</si>
  <si>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</si>
  <si>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</si>
  <si>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</si>
  <si>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</si>
  <si>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</si>
  <si>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</si>
  <si>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</si>
  <si>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</si>
  <si>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</si>
  <si>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</si>
  <si>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</si>
  <si>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</si>
  <si>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</si>
  <si>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</si>
  <si>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</si>
  <si>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</si>
  <si>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</si>
  <si>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</si>
  <si>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</si>
  <si>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</si>
  <si>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</si>
  <si>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</si>
  <si>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</si>
  <si>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</si>
  <si>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</si>
  <si>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</si>
  <si>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</si>
  <si>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</si>
  <si>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</si>
  <si>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</si>
  <si>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</si>
  <si>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</si>
  <si>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</si>
  <si>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</si>
  <si>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</si>
  <si>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</si>
  <si>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</si>
  <si>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</si>
  <si>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</si>
  <si>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</si>
  <si>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</si>
  <si>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</si>
  <si>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</si>
  <si>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</si>
  <si>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</si>
  <si>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</si>
  <si>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</si>
  <si>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</si>
  <si>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</si>
  <si>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</si>
  <si>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</si>
  <si>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</si>
  <si>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</si>
  <si>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</si>
  <si>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</si>
  <si>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</si>
  <si>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</si>
  <si>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</si>
  <si>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</si>
  <si>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</si>
  <si>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</si>
  <si>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</si>
  <si>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</si>
  <si>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</si>
  <si>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</si>
  <si>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</si>
  <si>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</si>
  <si>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</si>
  <si>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</si>
  <si>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</si>
  <si>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</si>
  <si>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</si>
  <si>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</si>
  <si>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</si>
  <si>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</si>
  <si>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</si>
  <si>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</si>
  <si>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</si>
  <si>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</si>
  <si>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</si>
  <si>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</si>
  <si>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</si>
  <si>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</si>
  <si>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</si>
  <si>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</si>
  <si>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</si>
  <si>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</si>
  <si>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</si>
  <si>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</si>
  <si>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</si>
  <si>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</si>
  <si>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</si>
  <si>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</si>
  <si>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</si>
  <si>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</si>
  <si>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</si>
  <si>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</si>
  <si>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</si>
  <si>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</si>
  <si>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</si>
  <si>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</si>
  <si>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</si>
  <si>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</si>
  <si>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</si>
  <si>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</si>
  <si>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</si>
  <si>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</si>
  <si>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</si>
  <si>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</si>
  <si>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</si>
  <si>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</si>
  <si>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</si>
  <si>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</si>
  <si>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</si>
  <si>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</si>
  <si>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</si>
  <si>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</si>
  <si>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</si>
  <si>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</si>
  <si>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</si>
  <si>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</si>
  <si>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</si>
  <si>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</si>
  <si>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</si>
  <si>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</si>
  <si>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</si>
  <si>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</si>
  <si>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</si>
  <si>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</si>
  <si>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</si>
  <si>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</si>
  <si>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</si>
  <si>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</si>
  <si>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</si>
  <si>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</si>
  <si>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</si>
  <si>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</si>
  <si>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</si>
  <si>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</si>
  <si>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</si>
  <si>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</si>
  <si>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</si>
  <si>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</si>
  <si>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</si>
  <si>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</si>
  <si>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</si>
  <si>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</si>
  <si>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</si>
  <si>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</si>
  <si>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</si>
  <si>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</si>
  <si>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</si>
  <si>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</si>
  <si>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</si>
  <si>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</si>
  <si>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</si>
  <si>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</si>
  <si>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</si>
  <si>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</si>
  <si>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</si>
  <si>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</si>
  <si>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</si>
  <si>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</si>
  <si>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</si>
  <si>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</si>
  <si>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</si>
  <si>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</si>
  <si>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</si>
  <si>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</si>
  <si>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</si>
  <si>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</si>
  <si>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</si>
  <si>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</si>
  <si>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</si>
  <si>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</si>
  <si>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</si>
  <si>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</si>
  <si>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</si>
  <si>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</si>
  <si>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</si>
  <si>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</si>
  <si>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</si>
  <si>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</si>
  <si>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</si>
  <si>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</si>
  <si>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</si>
  <si>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</si>
  <si>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</si>
  <si>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</si>
  <si>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</si>
  <si>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</si>
  <si>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</si>
  <si>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</si>
  <si>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</si>
  <si>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</si>
  <si>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</si>
  <si>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</si>
  <si>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</si>
  <si>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</si>
  <si>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</si>
  <si>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</si>
  <si>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</si>
  <si>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</si>
  <si>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</si>
  <si>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</si>
  <si>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</si>
  <si>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</si>
  <si>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</si>
  <si>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</si>
  <si>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</si>
  <si>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</si>
  <si>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</si>
  <si>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</si>
  <si>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</si>
  <si>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</si>
  <si>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</si>
  <si>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</si>
  <si>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</si>
  <si>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</si>
  <si>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</si>
  <si>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</si>
  <si>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</si>
  <si>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</si>
  <si>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</si>
  <si>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</si>
  <si>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</si>
  <si>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</si>
  <si>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</si>
  <si>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</si>
  <si>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</si>
  <si>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</si>
  <si>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</si>
  <si>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</si>
  <si>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</si>
  <si>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</si>
  <si>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</si>
  <si>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</si>
  <si>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</si>
  <si>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</si>
  <si>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</si>
  <si>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</si>
  <si>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</si>
  <si>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</si>
  <si>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</si>
  <si>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</si>
  <si>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</si>
  <si>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</si>
  <si>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</si>
  <si>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</si>
  <si>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</si>
  <si>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</si>
  <si>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</si>
  <si>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</si>
  <si>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</si>
  <si>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</si>
  <si>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</si>
  <si>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</si>
  <si>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</si>
  <si>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</si>
  <si>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</si>
  <si>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</si>
  <si>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</si>
  <si>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</si>
  <si>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</si>
  <si>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</si>
  <si>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</si>
  <si>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</si>
  <si>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</si>
  <si>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</si>
  <si>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</si>
  <si>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</si>
  <si>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</si>
  <si>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</si>
  <si>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</si>
  <si>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</si>
  <si>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</si>
  <si>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</si>
  <si>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</si>
  <si>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</si>
  <si>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</si>
  <si>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</si>
  <si>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</si>
  <si>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</si>
  <si>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</si>
  <si>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</si>
  <si>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</si>
  <si>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</si>
  <si>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</si>
  <si>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</si>
  <si>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</si>
  <si>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</si>
  <si>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</si>
  <si>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</si>
  <si>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</si>
  <si>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</si>
  <si>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</si>
  <si>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</si>
  <si>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</si>
  <si>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</si>
  <si>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</si>
  <si>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</si>
  <si>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</si>
  <si>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</si>
  <si>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</si>
  <si>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</si>
  <si>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</si>
  <si>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</si>
  <si>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</si>
  <si>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</si>
  <si>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</si>
  <si>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</si>
  <si>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</si>
  <si>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</si>
  <si>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</si>
  <si>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</si>
  <si>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</si>
  <si>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</si>
  <si>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</si>
  <si>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</si>
  <si>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</si>
  <si>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</si>
  <si>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</si>
  <si>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</si>
  <si>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</si>
  <si>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</si>
  <si>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</si>
  <si>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</si>
  <si>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</si>
  <si>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</si>
  <si>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</si>
  <si>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</si>
  <si>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</si>
  <si>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</si>
  <si>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</si>
  <si>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</si>
  <si>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</si>
  <si>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</si>
  <si>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</si>
  <si>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</si>
  <si>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</si>
  <si>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</si>
  <si>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</si>
  <si>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</si>
  <si>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</si>
  <si>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</si>
  <si>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</si>
  <si>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</si>
  <si>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</si>
  <si>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</si>
  <si>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</si>
  <si>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</si>
  <si>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</si>
  <si>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</si>
  <si>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</si>
  <si>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</si>
  <si>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</si>
  <si>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</si>
  <si>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</si>
  <si>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</si>
  <si>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</si>
  <si>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</si>
  <si>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</si>
  <si>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</si>
  <si>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</si>
  <si>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</si>
  <si>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</si>
  <si>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</si>
  <si>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</si>
  <si>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</si>
  <si>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</si>
  <si>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</si>
  <si>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</si>
  <si>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</si>
  <si>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</si>
  <si>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</si>
  <si>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</si>
  <si>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</si>
  <si>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</si>
  <si>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</si>
  <si>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</si>
  <si>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</si>
  <si>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</si>
  <si>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</si>
  <si>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</si>
  <si>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</si>
  <si>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</si>
  <si>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</si>
  <si>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</si>
  <si>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</si>
  <si>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</si>
  <si>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</si>
  <si>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</si>
  <si>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</si>
  <si>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</si>
  <si>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</si>
  <si>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</si>
  <si>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</si>
  <si>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</si>
  <si>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</si>
  <si>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</si>
  <si>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</si>
  <si>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</si>
  <si>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</si>
  <si>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</si>
  <si>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</si>
  <si>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</si>
  <si>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</si>
  <si>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</si>
  <si>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</si>
  <si>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</si>
  <si>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</si>
  <si>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</si>
  <si>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</si>
  <si>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</si>
  <si>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</si>
  <si>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</si>
  <si>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</si>
  <si>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</si>
  <si>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</si>
  <si>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</si>
  <si>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</si>
  <si>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</si>
  <si>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</si>
  <si>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</si>
  <si>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</si>
  <si>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</si>
  <si>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</si>
  <si>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</si>
  <si>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</si>
  <si>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</si>
  <si>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</si>
  <si>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</si>
  <si>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</si>
  <si>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</si>
  <si>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</si>
  <si>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</si>
  <si>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</si>
  <si>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</si>
  <si>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</si>
  <si>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</si>
  <si>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</si>
  <si>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</si>
  <si>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</si>
  <si>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</si>
  <si>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</si>
  <si>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</si>
  <si>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</si>
  <si>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</si>
  <si>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</si>
  <si>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</si>
  <si>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</si>
  <si>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</si>
  <si>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</si>
  <si>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</si>
  <si>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</si>
  <si>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</si>
  <si>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</si>
  <si>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</si>
  <si>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</si>
  <si>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</si>
  <si>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</si>
  <si>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</si>
  <si>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</si>
  <si>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</si>
  <si>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</si>
  <si>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</si>
  <si>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</si>
  <si>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</si>
  <si>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</si>
  <si>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</si>
  <si>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</si>
  <si>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</si>
  <si>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</si>
  <si>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</si>
  <si>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</si>
  <si>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</si>
  <si>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</si>
  <si>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</si>
  <si>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</si>
  <si>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</si>
  <si>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</si>
  <si>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</si>
  <si>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</si>
  <si>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</si>
  <si>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</si>
  <si>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</si>
  <si>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</si>
  <si>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</si>
  <si>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</si>
  <si>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</si>
  <si>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</si>
  <si>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</si>
  <si>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</si>
  <si>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</si>
  <si>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</si>
  <si>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</si>
  <si>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</si>
  <si>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</si>
  <si>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</si>
  <si>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</si>
  <si>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</si>
  <si>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</si>
  <si>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</si>
  <si>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</si>
  <si>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</si>
  <si>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</si>
  <si>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</si>
  <si>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</si>
  <si>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</si>
  <si>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</si>
  <si>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</si>
  <si>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</si>
  <si>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</si>
  <si>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</si>
  <si>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</si>
  <si>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</si>
  <si>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</si>
  <si>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</si>
  <si>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</si>
  <si>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</si>
  <si>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</si>
  <si>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</si>
  <si>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</si>
  <si>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</si>
  <si>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</si>
  <si>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</si>
  <si>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</si>
  <si>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</si>
  <si>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</si>
  <si>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</si>
  <si>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</si>
  <si>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</si>
  <si>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</si>
  <si>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</si>
  <si>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</si>
  <si>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</si>
  <si>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</si>
  <si>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</si>
  <si>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</si>
  <si>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</si>
  <si>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</si>
  <si>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</si>
  <si>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</si>
  <si>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</si>
  <si>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</si>
  <si>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</si>
  <si>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</si>
  <si>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</si>
  <si>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</si>
  <si>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</si>
  <si>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</si>
  <si>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</si>
  <si>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</si>
  <si>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</si>
  <si>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</si>
  <si>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</si>
  <si>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</si>
  <si>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</si>
  <si>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</si>
  <si>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</si>
  <si>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</si>
  <si>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</si>
  <si>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</si>
  <si>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</si>
  <si>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</si>
  <si>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</si>
  <si>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</si>
  <si>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</si>
  <si>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</si>
  <si>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</si>
  <si>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</si>
  <si>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</si>
  <si>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</si>
  <si>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</si>
  <si>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</si>
  <si>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</si>
  <si>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</si>
  <si>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</si>
  <si>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</si>
  <si>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</si>
  <si>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</si>
  <si>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</si>
  <si>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</si>
  <si>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</si>
  <si>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</si>
  <si>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</si>
  <si>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</si>
  <si>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</si>
  <si>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</si>
  <si>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</si>
  <si>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</si>
  <si>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</si>
  <si>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</si>
  <si>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</si>
  <si>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</si>
  <si>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</si>
  <si>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</si>
  <si>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</si>
  <si>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</si>
  <si>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</si>
  <si>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</si>
  <si>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</si>
  <si>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</si>
  <si>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</si>
  <si>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</si>
  <si>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</si>
  <si>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</si>
  <si>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</si>
  <si>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</si>
  <si>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</si>
  <si>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</si>
  <si>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</si>
  <si>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</si>
  <si>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</si>
  <si>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</si>
  <si>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</si>
  <si>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</si>
  <si>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</si>
  <si>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</si>
  <si>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</si>
  <si>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</si>
  <si>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</si>
  <si>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</si>
  <si>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</si>
  <si>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</si>
  <si>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</si>
  <si>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</si>
  <si>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</si>
  <si>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</si>
  <si>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</si>
  <si>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</si>
  <si>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</si>
  <si>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</si>
  <si>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</si>
  <si>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</si>
  <si>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</si>
  <si>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</si>
  <si>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</si>
  <si>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</si>
  <si>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</si>
  <si>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</si>
  <si>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</si>
  <si>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</si>
  <si>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</si>
  <si>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</si>
  <si>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</si>
  <si>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</si>
  <si>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</si>
  <si>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</si>
  <si>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</si>
  <si>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</si>
  <si>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</si>
  <si>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</si>
  <si>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</si>
  <si>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</si>
  <si>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</si>
  <si>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</si>
  <si>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</si>
  <si>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</si>
  <si>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</si>
  <si>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</si>
  <si>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</si>
  <si>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</si>
  <si>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</si>
  <si>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</si>
  <si>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</si>
  <si>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</si>
  <si>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</si>
  <si>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</si>
  <si>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</si>
  <si>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</si>
  <si>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</si>
  <si>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</si>
  <si>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</si>
  <si>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</si>
  <si>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</si>
  <si>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</si>
  <si>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</si>
  <si>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</si>
  <si>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</si>
  <si>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</si>
  <si>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</si>
  <si>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</si>
  <si>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</si>
  <si>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</si>
  <si>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</si>
  <si>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</si>
  <si>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</si>
  <si>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</si>
  <si>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</si>
  <si>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</si>
  <si>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</si>
  <si>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</si>
  <si>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</si>
  <si>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</si>
  <si>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</si>
  <si>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</si>
  <si>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</si>
  <si>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</si>
  <si>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</si>
  <si>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</si>
  <si>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</si>
  <si>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</si>
  <si>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</si>
  <si>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</si>
  <si>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</si>
  <si>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</si>
  <si>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</si>
  <si>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</si>
  <si>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</si>
  <si>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</si>
  <si>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</si>
  <si>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</si>
  <si>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</si>
  <si>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</si>
  <si>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</si>
  <si>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</si>
  <si>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</si>
  <si>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</si>
  <si>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</si>
  <si>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</si>
  <si>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</si>
  <si>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</si>
  <si>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</si>
  <si>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</si>
  <si>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</si>
  <si>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</si>
  <si>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</si>
  <si>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</si>
  <si>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</si>
  <si>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</si>
  <si>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</si>
  <si>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</si>
  <si>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</si>
  <si>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</si>
  <si>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</si>
  <si>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</si>
  <si>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</si>
  <si>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</si>
  <si>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</si>
  <si>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</si>
  <si>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</si>
  <si>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</si>
  <si>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</si>
  <si>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</si>
  <si>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</si>
  <si>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</si>
  <si>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</si>
  <si>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</si>
  <si>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</si>
  <si>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</si>
  <si>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</si>
  <si>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</si>
  <si>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</si>
  <si>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</si>
  <si>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</si>
  <si>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</si>
  <si>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</si>
  <si>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</si>
  <si>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</si>
  <si>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</si>
  <si>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</si>
  <si>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</si>
  <si>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</si>
  <si>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</si>
  <si>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</si>
  <si>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</si>
  <si>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</si>
  <si>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</si>
  <si>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</si>
  <si>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</si>
  <si>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</si>
  <si>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</si>
  <si>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</si>
  <si>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</si>
  <si>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</si>
  <si>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</si>
  <si>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</si>
  <si>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</si>
  <si>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</si>
  <si>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</si>
  <si>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</si>
  <si>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</si>
  <si>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</si>
  <si>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</si>
  <si>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</si>
  <si>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</si>
  <si>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</si>
  <si>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</si>
  <si>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</si>
  <si>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</si>
  <si>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</si>
  <si>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</si>
  <si>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</si>
  <si>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</si>
  <si>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</si>
  <si>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</si>
  <si>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</si>
  <si>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</si>
  <si>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</si>
  <si>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</si>
  <si>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</si>
  <si>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</si>
  <si>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</si>
  <si>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</si>
  <si>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</si>
  <si>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</si>
  <si>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</si>
  <si>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</si>
  <si>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</si>
  <si>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</si>
  <si>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</si>
  <si>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</si>
  <si>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</si>
  <si>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</si>
  <si>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</si>
  <si>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</si>
  <si>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</si>
  <si>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</si>
  <si>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</si>
  <si>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</si>
  <si>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</si>
  <si>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</si>
  <si>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</si>
  <si>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</si>
  <si>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</si>
  <si>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</si>
  <si>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</si>
  <si>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</si>
  <si>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</si>
  <si>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</si>
  <si>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</si>
  <si>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</si>
  <si>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</si>
  <si>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</si>
  <si>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</si>
  <si>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</si>
  <si>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</si>
  <si>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</si>
  <si>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</si>
  <si>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</si>
  <si>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</si>
  <si>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</si>
  <si>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</si>
  <si>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</si>
  <si>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</si>
  <si>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</si>
  <si>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</si>
  <si>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</si>
  <si>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</si>
  <si>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</si>
  <si>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</si>
  <si>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</si>
  <si>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</si>
  <si>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</si>
  <si>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</si>
  <si>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</si>
  <si>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</si>
  <si>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</si>
  <si>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</si>
  <si>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</si>
  <si>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</si>
  <si>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</si>
  <si>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</si>
  <si>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</si>
  <si>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</si>
  <si>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</si>
  <si>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</si>
  <si>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</si>
  <si>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</si>
  <si>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</si>
  <si>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</si>
  <si>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</si>
  <si>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</si>
  <si>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</si>
  <si>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</si>
  <si>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</si>
  <si>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</si>
  <si>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</si>
  <si>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</si>
  <si>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</si>
  <si>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</si>
  <si>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</si>
  <si>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</si>
  <si>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</si>
  <si>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</si>
  <si>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</si>
  <si>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</si>
  <si>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</si>
  <si>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</si>
  <si>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</si>
  <si>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</si>
  <si>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</si>
  <si>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</si>
  <si>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</si>
  <si>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</si>
  <si>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</si>
  <si>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</si>
  <si>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</si>
  <si>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</si>
  <si>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</si>
  <si>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</si>
  <si>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</si>
  <si>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</si>
  <si>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</si>
  <si>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</si>
  <si>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</si>
  <si>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</si>
  <si>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</si>
  <si>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</si>
  <si>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</si>
  <si>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</si>
  <si>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</si>
  <si>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</si>
  <si>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</si>
  <si>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</si>
  <si>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</si>
  <si>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</si>
  <si>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</si>
  <si>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</si>
  <si>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</si>
  <si>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</si>
  <si>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</si>
  <si>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</si>
  <si>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</si>
  <si>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</si>
  <si>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</si>
  <si>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</si>
  <si>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</si>
  <si>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</si>
  <si>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</si>
  <si>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</si>
  <si>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</si>
  <si>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</si>
  <si>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</si>
  <si>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</si>
  <si>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</si>
  <si>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</si>
  <si>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</si>
  <si>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</si>
  <si>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</si>
  <si>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</si>
  <si>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</si>
  <si>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</si>
  <si>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</si>
  <si>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</si>
  <si>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</si>
  <si>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</si>
  <si>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</si>
  <si>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</si>
  <si>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</si>
  <si>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</si>
  <si>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</si>
  <si>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</si>
  <si>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</si>
  <si>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</si>
  <si>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</si>
  <si>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</si>
  <si>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</si>
  <si>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</si>
  <si>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</si>
  <si>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</si>
  <si>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</si>
  <si>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</si>
  <si>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</si>
  <si>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</si>
  <si>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</si>
  <si>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</si>
  <si>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</si>
  <si>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</si>
  <si>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</si>
  <si>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</si>
  <si>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</si>
  <si>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</si>
  <si>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</si>
  <si>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</si>
  <si>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</si>
  <si>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</si>
  <si>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</si>
  <si>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</si>
  <si>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</si>
  <si>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</si>
  <si>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</si>
  <si>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</si>
  <si>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</si>
  <si>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</si>
  <si>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</si>
  <si>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</si>
  <si>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</si>
  <si>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</si>
  <si>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</si>
  <si>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</si>
  <si>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</si>
  <si>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</si>
  <si>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</si>
  <si>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</si>
  <si>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</si>
  <si>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</si>
  <si>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</si>
  <si>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</si>
  <si>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</si>
  <si>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</si>
  <si>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</si>
  <si>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</si>
  <si>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</si>
  <si>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</si>
  <si>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</si>
  <si>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</si>
  <si>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</si>
  <si>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</si>
  <si>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</si>
  <si>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</si>
  <si>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</si>
  <si>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</si>
  <si>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</si>
  <si>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</si>
  <si>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</si>
  <si>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</si>
  <si>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</si>
  <si>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</si>
  <si>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</si>
  <si>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</si>
  <si>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</si>
  <si>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</si>
  <si>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</si>
  <si>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</si>
  <si>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</si>
  <si>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</si>
  <si>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</si>
  <si>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</si>
  <si>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</si>
  <si>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</si>
  <si>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</si>
  <si>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</si>
  <si>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</si>
  <si>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</si>
  <si>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</si>
  <si>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</si>
  <si>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</si>
  <si>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</si>
  <si>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</si>
  <si>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</si>
  <si>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</si>
  <si>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</si>
  <si>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</si>
  <si>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</si>
  <si>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</si>
  <si>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</si>
  <si>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</si>
  <si>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</si>
  <si>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</si>
  <si>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</si>
  <si>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</si>
  <si>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</si>
  <si>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</si>
  <si>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</si>
  <si>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</si>
  <si>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</si>
  <si>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</si>
  <si>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</si>
  <si>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</si>
  <si>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</si>
  <si>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</si>
  <si>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</si>
  <si>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</si>
  <si>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</si>
  <si>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</si>
  <si>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</si>
  <si>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</si>
  <si>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</si>
  <si>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</si>
  <si>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</si>
  <si>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</si>
  <si>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</si>
  <si>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</si>
  <si>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</si>
  <si>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</si>
  <si>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</si>
  <si>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</si>
  <si>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</si>
  <si>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</si>
  <si>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</si>
  <si>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</si>
  <si>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</si>
  <si>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</si>
  <si>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</si>
  <si>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</si>
  <si>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</si>
  <si>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</si>
  <si>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</si>
  <si>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</si>
  <si>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</si>
  <si>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</si>
  <si>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</si>
  <si>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</si>
  <si>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</si>
  <si>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</si>
  <si>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</si>
  <si>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</si>
  <si>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</si>
  <si>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</si>
  <si>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</si>
  <si>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</si>
  <si>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</si>
  <si>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</si>
  <si>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</si>
  <si>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</si>
  <si>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</si>
  <si>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</si>
  <si>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</si>
  <si>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</si>
  <si>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</si>
  <si>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</si>
  <si>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</si>
  <si>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</si>
  <si>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</si>
  <si>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</si>
  <si>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</si>
  <si>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</si>
  <si>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</si>
  <si>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</si>
  <si>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</si>
  <si>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</si>
  <si>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</si>
  <si>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</si>
  <si>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</si>
  <si>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</si>
  <si>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</si>
  <si>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</si>
  <si>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</si>
  <si>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</si>
  <si>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</si>
  <si>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</si>
  <si>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</si>
  <si>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</si>
  <si>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</si>
  <si>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</si>
  <si>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</si>
  <si>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</si>
  <si>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</si>
  <si>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</si>
  <si>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</si>
  <si>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</si>
  <si>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</si>
  <si>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</si>
  <si>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</si>
  <si>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</si>
  <si>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</si>
  <si>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</si>
  <si>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</si>
  <si>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</si>
  <si>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</si>
  <si>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</si>
  <si>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</si>
  <si>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</si>
  <si>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</si>
  <si>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</si>
  <si>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</si>
  <si>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</si>
  <si>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</si>
  <si>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</si>
  <si>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</si>
  <si>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</si>
  <si>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</si>
  <si>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</si>
  <si>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</si>
  <si>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</si>
  <si>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</si>
  <si>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</si>
  <si>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</si>
  <si>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</si>
  <si>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</si>
  <si>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</si>
  <si>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</si>
  <si>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</si>
  <si>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</si>
  <si>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</si>
  <si>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</si>
  <si>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</si>
  <si>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</si>
  <si>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</si>
  <si>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</si>
  <si>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</si>
  <si>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</si>
  <si>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</si>
  <si>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</si>
  <si>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</si>
  <si>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</si>
  <si>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</si>
  <si>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</si>
  <si>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</si>
  <si>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</si>
  <si>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</si>
  <si>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</si>
  <si>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</si>
  <si>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</si>
  <si>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</si>
  <si>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</si>
  <si>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</si>
  <si>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</si>
  <si>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</si>
  <si>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</si>
  <si>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</si>
  <si>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</si>
  <si>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</si>
  <si>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</si>
  <si>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</si>
  <si>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</si>
  <si>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</si>
  <si>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</si>
  <si>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</si>
  <si>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</si>
  <si>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</si>
  <si>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</si>
  <si>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</si>
  <si>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</si>
  <si>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</si>
  <si>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</si>
  <si>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</si>
  <si>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</si>
  <si>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</si>
  <si>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</si>
  <si>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</si>
  <si>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</si>
  <si>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</si>
  <si>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</si>
  <si>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</si>
  <si>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</si>
  <si>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</si>
  <si>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</si>
  <si>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</si>
  <si>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</si>
  <si>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</si>
  <si>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</si>
  <si>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</si>
  <si>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</si>
  <si>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</si>
  <si>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</si>
  <si>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</si>
  <si>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</si>
  <si>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</si>
  <si>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</si>
  <si>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</si>
  <si>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</si>
  <si>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</si>
  <si>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</si>
  <si>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</si>
  <si>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</si>
  <si>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</si>
  <si>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</si>
  <si>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</si>
  <si>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</si>
  <si>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</si>
  <si>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</si>
  <si>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</si>
  <si>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</si>
  <si>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</si>
  <si>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</si>
  <si>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</si>
  <si>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</si>
  <si>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</si>
  <si>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</si>
  <si>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</si>
  <si>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</si>
  <si>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</si>
  <si>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</si>
  <si>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</si>
  <si>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</si>
  <si>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</si>
  <si>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</si>
  <si>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</si>
  <si>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</si>
  <si>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</si>
  <si>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</si>
  <si>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</si>
  <si>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</si>
  <si>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</si>
  <si>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</si>
  <si>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</si>
  <si>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</si>
  <si>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</si>
  <si>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</si>
  <si>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</si>
  <si>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</si>
  <si>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</si>
  <si>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</si>
  <si>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</si>
  <si>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</si>
  <si>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</si>
  <si>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</si>
  <si>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</si>
  <si>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</si>
  <si>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</si>
  <si>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</si>
  <si>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</si>
  <si>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</si>
  <si>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</si>
  <si>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</si>
  <si>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</si>
  <si>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</si>
  <si>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</si>
  <si>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</si>
  <si>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</si>
  <si>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</si>
  <si>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</si>
  <si>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</si>
  <si>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</si>
  <si>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</si>
  <si>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</si>
  <si>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</si>
  <si>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</si>
  <si>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</si>
  <si>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</si>
  <si>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</si>
  <si>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</si>
  <si>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</si>
  <si>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</si>
  <si>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</si>
  <si>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</si>
  <si>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</si>
  <si>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</si>
  <si>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</si>
  <si>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</si>
  <si>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</si>
  <si>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</si>
  <si>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</si>
  <si>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</si>
  <si>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</si>
  <si>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</si>
  <si>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</si>
  <si>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</si>
  <si>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</si>
  <si>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</si>
  <si>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</si>
  <si>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</si>
  <si>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</si>
  <si>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</si>
  <si>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</si>
  <si>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</si>
  <si>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</si>
  <si>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</si>
  <si>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</si>
  <si>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</si>
  <si>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</si>
  <si>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</si>
  <si>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</si>
  <si>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</si>
  <si>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</si>
  <si>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</si>
  <si>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</si>
  <si>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</si>
  <si>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</si>
  <si>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</si>
  <si>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</si>
  <si>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</si>
  <si>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</si>
  <si>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</si>
  <si>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</si>
  <si>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</si>
  <si>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</si>
  <si>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</si>
  <si>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</si>
  <si>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</si>
  <si>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</si>
  <si>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</si>
  <si>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</si>
  <si>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</si>
  <si>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</si>
  <si>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</si>
  <si>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</si>
  <si>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</si>
  <si>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</si>
  <si>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</si>
  <si>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</si>
  <si>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</si>
  <si>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</si>
  <si>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</si>
  <si>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</si>
  <si>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</si>
  <si>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</si>
  <si>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</si>
  <si>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</si>
  <si>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</si>
  <si>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</si>
  <si>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</si>
  <si>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</si>
  <si>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</si>
  <si>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</si>
  <si>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</si>
  <si>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</si>
  <si>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</si>
  <si>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</si>
  <si>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</si>
  <si>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</si>
  <si>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</si>
  <si>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</si>
  <si>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</si>
  <si>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</si>
  <si>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</si>
  <si>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</si>
  <si>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</si>
  <si>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</si>
  <si>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</si>
  <si>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</si>
  <si>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</si>
  <si>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</si>
  <si>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</si>
  <si>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</si>
  <si>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</si>
  <si>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</si>
  <si>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</si>
  <si>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</si>
  <si>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</si>
  <si>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</si>
  <si>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</si>
  <si>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</si>
  <si>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</si>
  <si>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</si>
  <si>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</si>
  <si>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</si>
  <si>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</si>
  <si>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</si>
  <si>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</si>
  <si>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</si>
  <si>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</si>
  <si>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</si>
  <si>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</si>
  <si>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</si>
  <si>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</si>
  <si>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</si>
  <si>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</si>
  <si>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</si>
  <si>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</si>
  <si>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</si>
  <si>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</si>
  <si>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</si>
  <si>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</si>
  <si>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</si>
  <si>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</si>
  <si>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</si>
  <si>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</si>
  <si>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</si>
  <si>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</si>
  <si>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</si>
  <si>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</si>
  <si>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</si>
  <si>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</si>
  <si>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</si>
  <si>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</si>
  <si>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</si>
  <si>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</si>
  <si>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</si>
  <si>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</si>
  <si>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</si>
  <si>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</si>
  <si>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</si>
  <si>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</si>
  <si>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</si>
  <si>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</si>
  <si>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</si>
  <si>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</si>
  <si>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</si>
  <si>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</si>
  <si>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</si>
  <si>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</si>
  <si>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</si>
  <si>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</si>
  <si>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</si>
  <si>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</si>
  <si>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</si>
  <si>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</si>
  <si>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</si>
  <si>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</si>
  <si>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</si>
  <si>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</si>
  <si>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</si>
  <si>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</si>
  <si>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</si>
  <si>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</si>
  <si>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</si>
  <si>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</si>
  <si>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</si>
  <si>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</si>
  <si>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</si>
  <si>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</si>
  <si>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</si>
  <si>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</si>
  <si>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</si>
  <si>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</si>
  <si>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</si>
  <si>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</si>
  <si>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</si>
  <si>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</si>
  <si>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</si>
  <si>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</si>
  <si>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</si>
  <si>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</si>
  <si>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</si>
  <si>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</si>
  <si>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</si>
  <si>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</si>
  <si>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</si>
  <si>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</si>
  <si>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</si>
  <si>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</si>
  <si>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</si>
  <si>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</si>
  <si>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</si>
  <si>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</si>
  <si>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</si>
  <si>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</si>
  <si>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</si>
  <si>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</si>
  <si>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</si>
  <si>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</si>
  <si>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</si>
  <si>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</si>
  <si>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</si>
  <si>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</si>
  <si>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</si>
  <si>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</si>
  <si>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</si>
  <si>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</si>
  <si>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</si>
  <si>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</si>
  <si>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</si>
  <si>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</si>
  <si>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</si>
  <si>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</si>
  <si>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</si>
  <si>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</si>
  <si>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</si>
  <si>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</si>
  <si>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</si>
  <si>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</si>
  <si>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</si>
  <si>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</si>
  <si>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</si>
  <si>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</si>
  <si>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</si>
  <si>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</si>
  <si>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</si>
  <si>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</si>
  <si>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</si>
  <si>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</si>
  <si>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</si>
  <si>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</si>
  <si>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</si>
  <si>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</si>
  <si>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</si>
  <si>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</si>
  <si>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</si>
  <si>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</si>
  <si>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</si>
  <si>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</si>
  <si>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</si>
  <si>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</si>
  <si>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</si>
  <si>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</si>
  <si>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</si>
  <si>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</si>
  <si>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</si>
  <si>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</si>
  <si>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</si>
  <si>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</si>
  <si>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</si>
  <si>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</si>
  <si>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</si>
  <si>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</si>
  <si>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</si>
  <si>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</si>
  <si>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</si>
  <si>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</si>
  <si>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</si>
  <si>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</si>
  <si>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</si>
  <si>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</si>
  <si>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</si>
  <si>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</si>
  <si>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</si>
  <si>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</si>
  <si>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</si>
  <si>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</si>
  <si>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</si>
  <si>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</si>
  <si>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</si>
  <si>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</si>
  <si>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</si>
  <si>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</si>
  <si>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</si>
  <si>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</si>
  <si>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</si>
  <si>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</si>
  <si>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</si>
  <si>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</si>
  <si>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</si>
  <si>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</si>
  <si>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</si>
  <si>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</si>
  <si>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</si>
  <si>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</si>
  <si>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</si>
  <si>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</si>
  <si>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</si>
  <si>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</si>
  <si>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</si>
  <si>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</si>
  <si>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</si>
  <si>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</si>
  <si>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</si>
  <si>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</si>
  <si>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</si>
  <si>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</si>
  <si>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</si>
  <si>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</si>
  <si>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</si>
  <si>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</si>
  <si>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</si>
  <si>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</si>
  <si>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</si>
  <si>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</si>
  <si>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</si>
  <si>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</si>
  <si>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</si>
  <si>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</si>
  <si>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</si>
  <si>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</si>
  <si>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</si>
  <si>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</si>
  <si>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</si>
  <si>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</si>
  <si>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</si>
  <si>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</si>
  <si>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</si>
  <si>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</si>
  <si>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</si>
  <si>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</si>
  <si>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</si>
  <si>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</si>
  <si>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</si>
  <si>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</si>
  <si>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</si>
  <si>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</si>
  <si>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</si>
  <si>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</si>
  <si>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</si>
  <si>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</si>
  <si>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</si>
  <si>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</si>
  <si>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</si>
  <si>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</si>
  <si>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</si>
  <si>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</si>
  <si>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</si>
  <si>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</si>
  <si>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</si>
  <si>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</si>
  <si>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</si>
  <si>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</si>
  <si>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</si>
  <si>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</si>
  <si>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</si>
  <si>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</si>
  <si>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</si>
  <si>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</si>
  <si>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</si>
  <si>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</si>
  <si>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</si>
  <si>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</si>
  <si>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</si>
  <si>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</si>
  <si>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</si>
  <si>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</si>
  <si>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</si>
  <si>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</si>
  <si>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</si>
  <si>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</si>
  <si>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</si>
  <si>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</si>
  <si>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</si>
  <si>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</si>
  <si>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</si>
  <si>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</si>
  <si>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</si>
  <si>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</si>
  <si>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</si>
  <si>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</si>
  <si>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</si>
  <si>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</si>
  <si>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</si>
  <si>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</si>
  <si>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</si>
  <si>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</si>
  <si>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</si>
  <si>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</si>
  <si>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</si>
  <si>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</si>
  <si>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</si>
  <si>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</si>
  <si>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</si>
  <si>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</si>
  <si>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</si>
  <si>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</si>
  <si>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</si>
  <si>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</si>
  <si>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</si>
  <si>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</si>
  <si>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</si>
  <si>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</si>
  <si>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</si>
  <si>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</si>
  <si>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</si>
  <si>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</si>
  <si>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</si>
  <si>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</si>
  <si>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</si>
  <si>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</si>
  <si>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</si>
  <si>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</si>
  <si>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</si>
  <si>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</si>
  <si>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</si>
  <si>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</si>
  <si>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</si>
  <si>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</si>
  <si>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</si>
  <si>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</si>
  <si>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</si>
  <si>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</si>
  <si>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</si>
  <si>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</si>
  <si>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</si>
  <si>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</si>
  <si>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</si>
  <si>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</si>
  <si>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</si>
  <si>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</si>
  <si>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</si>
  <si>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</si>
  <si>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</si>
  <si>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</si>
  <si>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</si>
  <si>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</si>
  <si>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</si>
  <si>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</si>
  <si>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</si>
  <si>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</si>
  <si>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</si>
  <si>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</si>
  <si>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</si>
  <si>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</si>
  <si>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</si>
  <si>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</si>
  <si>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</si>
  <si>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</si>
  <si>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</si>
  <si>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</si>
  <si>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</si>
  <si>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</si>
  <si>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</si>
  <si>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</si>
  <si>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</si>
  <si>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</si>
  <si>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</si>
  <si>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</si>
  <si>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</si>
  <si>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</si>
  <si>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</si>
  <si>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</si>
  <si>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</si>
  <si>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</si>
  <si>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</si>
  <si>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</si>
  <si>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</si>
  <si>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</si>
  <si>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</si>
  <si>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</si>
  <si>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</si>
  <si>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</si>
  <si>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</si>
  <si>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</si>
  <si>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</si>
  <si>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</si>
  <si>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</si>
  <si>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</si>
  <si>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</si>
  <si>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</si>
  <si>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</si>
  <si>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</si>
  <si>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</si>
  <si>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</si>
  <si>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</si>
  <si>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</si>
  <si>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</si>
  <si>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</si>
  <si>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</si>
  <si>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</si>
  <si>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</si>
  <si>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</si>
  <si>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</si>
  <si>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</si>
  <si>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</si>
  <si>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</si>
  <si>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</si>
  <si>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</si>
  <si>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</si>
  <si>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</si>
  <si>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</si>
  <si>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</si>
  <si>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</si>
  <si>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</si>
  <si>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</si>
  <si>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</si>
  <si>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</si>
  <si>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</si>
  <si>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</si>
  <si>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</si>
  <si>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</si>
  <si>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</si>
  <si>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</si>
  <si>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</si>
  <si>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</si>
  <si>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</si>
  <si>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</si>
  <si>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</si>
  <si>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</si>
  <si>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</si>
  <si>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</si>
  <si>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</si>
  <si>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</si>
  <si>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</si>
  <si>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</si>
  <si>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</si>
  <si>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</si>
  <si>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</si>
  <si>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</si>
  <si>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</si>
  <si>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</si>
  <si>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</si>
  <si>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</si>
  <si>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</si>
  <si>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</si>
  <si>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</si>
  <si>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</si>
  <si>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</si>
  <si>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</si>
  <si>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</si>
  <si>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</si>
  <si>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</si>
  <si>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</si>
  <si>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</si>
  <si>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</si>
  <si>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</si>
  <si>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</si>
  <si>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</si>
  <si>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</si>
  <si>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</si>
  <si>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</si>
  <si>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</si>
  <si>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</si>
  <si>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</si>
  <si>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</si>
  <si>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</si>
  <si>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</si>
  <si>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</si>
  <si>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</si>
  <si>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</si>
  <si>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</si>
  <si>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</si>
  <si>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</si>
  <si>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</si>
  <si>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</si>
  <si>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</si>
  <si>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</si>
  <si>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</si>
  <si>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</si>
  <si>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</si>
  <si>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</si>
  <si>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</si>
  <si>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</si>
  <si>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</si>
  <si>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</si>
  <si>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</si>
  <si>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</si>
  <si>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</si>
  <si>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</si>
  <si>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</si>
  <si>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</si>
  <si>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</si>
  <si>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</si>
  <si>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</si>
  <si>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</si>
  <si>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</si>
  <si>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</si>
  <si>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</si>
  <si>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</si>
  <si>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</si>
  <si>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</si>
  <si>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</si>
  <si>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</si>
  <si>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</si>
  <si>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</si>
  <si>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</si>
  <si>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</si>
  <si>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</si>
  <si>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</si>
  <si>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</si>
  <si>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</si>
  <si>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</si>
  <si>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</si>
  <si>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</si>
  <si>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</si>
  <si>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</si>
  <si>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</si>
  <si>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</si>
  <si>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</si>
  <si>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</si>
  <si>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</si>
  <si>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</si>
  <si>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</si>
  <si>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</si>
  <si>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</si>
  <si>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</si>
  <si>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</si>
  <si>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</si>
  <si>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</si>
  <si>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</si>
  <si>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</si>
  <si>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</si>
  <si>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</si>
  <si>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</si>
  <si>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</si>
  <si>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</si>
  <si>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</si>
  <si>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</si>
  <si>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</si>
  <si>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</si>
  <si>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</si>
  <si>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</si>
  <si>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</si>
  <si>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</si>
  <si>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</si>
  <si>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</si>
  <si>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</si>
  <si>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</si>
  <si>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</si>
  <si>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</si>
  <si>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</si>
  <si>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</si>
  <si>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</si>
  <si>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</si>
  <si>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</si>
  <si>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</si>
  <si>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</si>
  <si>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</si>
  <si>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</si>
  <si>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</si>
  <si>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</si>
  <si>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</si>
  <si>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</si>
  <si>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</si>
  <si>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</si>
  <si>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</si>
  <si>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</si>
  <si>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</si>
  <si>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</si>
  <si>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</si>
  <si>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</si>
  <si>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</si>
  <si>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</si>
  <si>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</si>
  <si>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</si>
  <si>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</si>
  <si>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</si>
  <si>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</si>
  <si>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</si>
  <si>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</si>
  <si>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</si>
  <si>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</si>
  <si>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</si>
  <si>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</si>
  <si>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</si>
  <si>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</si>
  <si>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</si>
  <si>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</si>
  <si>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</si>
  <si>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</si>
  <si>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</si>
  <si>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</si>
  <si>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</si>
  <si>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</si>
  <si>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</si>
  <si>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</si>
  <si>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</si>
  <si>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</si>
  <si>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</si>
  <si>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</si>
  <si>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</si>
  <si>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</si>
  <si>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</si>
  <si>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</si>
  <si>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</si>
  <si>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</si>
  <si>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</si>
  <si>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</si>
  <si>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</si>
  <si>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</si>
  <si>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</si>
  <si>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</si>
  <si>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</si>
  <si>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</si>
  <si>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</si>
  <si>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</si>
  <si>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</si>
  <si>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</si>
  <si>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</si>
  <si>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</si>
  <si>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</si>
  <si>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</si>
  <si>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</si>
  <si>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</si>
  <si>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</si>
  <si>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</si>
  <si>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</si>
  <si>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</si>
  <si>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</si>
  <si>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</si>
  <si>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</si>
  <si>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</si>
  <si>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</si>
  <si>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</si>
  <si>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</si>
  <si>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</si>
  <si>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</si>
  <si>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</si>
  <si>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</si>
  <si>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</si>
  <si>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</si>
  <si>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</si>
  <si>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</si>
  <si>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</si>
  <si>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</si>
  <si>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</si>
  <si>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</si>
  <si>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</si>
  <si>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</si>
  <si>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</si>
  <si>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</si>
  <si>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</si>
  <si>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</si>
  <si>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</si>
  <si>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</si>
  <si>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</si>
  <si>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</si>
  <si>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</si>
  <si>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</si>
  <si>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</si>
  <si>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</si>
  <si>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</si>
  <si>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</si>
  <si>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</si>
  <si>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</si>
  <si>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</si>
  <si>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</si>
  <si>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</si>
  <si>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</si>
  <si>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</si>
  <si>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</si>
  <si>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</si>
  <si>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</si>
  <si>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</si>
  <si>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</si>
  <si>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</si>
  <si>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</si>
  <si>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</si>
  <si>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</si>
  <si>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</si>
  <si>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</si>
  <si>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</si>
  <si>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</si>
  <si>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</si>
  <si>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</si>
  <si>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</si>
  <si>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</si>
  <si>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</si>
  <si>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</si>
  <si>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</si>
  <si>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</si>
  <si>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</si>
  <si>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</si>
  <si>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</si>
  <si>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</si>
  <si>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</si>
  <si>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</si>
  <si>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</si>
  <si>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</si>
  <si>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</si>
  <si>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</si>
  <si>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</si>
  <si>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</si>
  <si>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</si>
  <si>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</si>
  <si>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</si>
  <si>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</si>
  <si>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</si>
  <si>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</si>
  <si>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</si>
  <si>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</si>
  <si>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</si>
  <si>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</si>
  <si>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</si>
  <si>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</si>
  <si>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</si>
  <si>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</si>
  <si>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</si>
  <si>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</si>
  <si>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</si>
  <si>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</si>
  <si>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</si>
  <si>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</si>
  <si>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</si>
  <si>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</si>
  <si>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</si>
  <si>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</si>
  <si>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</si>
  <si>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</si>
  <si>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</si>
  <si>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</si>
  <si>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</si>
  <si>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</si>
  <si>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</si>
  <si>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</si>
  <si>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</si>
  <si>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</si>
  <si>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</si>
  <si>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</si>
  <si>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</si>
  <si>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</si>
  <si>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</si>
  <si>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</si>
  <si>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</si>
  <si>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</si>
  <si>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</si>
  <si>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</si>
  <si>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</si>
  <si>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</si>
  <si>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</si>
  <si>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</si>
  <si>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</si>
  <si>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</si>
  <si>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</si>
  <si>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</si>
  <si>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</si>
  <si>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</si>
  <si>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</si>
  <si>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</si>
  <si>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</si>
  <si>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</si>
  <si>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</si>
  <si>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</si>
  <si>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</si>
  <si>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</si>
  <si>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</si>
  <si>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</si>
  <si>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</si>
  <si>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</si>
  <si>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</si>
  <si>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</si>
  <si>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</si>
  <si>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</si>
  <si>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</si>
  <si>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</si>
  <si>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</si>
  <si>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</si>
  <si>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</si>
  <si>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</si>
  <si>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</si>
  <si>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</si>
  <si>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</si>
  <si>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</si>
  <si>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</si>
  <si>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</si>
  <si>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</si>
  <si>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</si>
  <si>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</si>
  <si>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</si>
  <si>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</si>
  <si>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</si>
  <si>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</si>
  <si>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</si>
  <si>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</si>
  <si>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</si>
  <si>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</si>
  <si>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</si>
  <si>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</si>
  <si>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</si>
  <si>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</si>
  <si>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</si>
  <si>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</si>
  <si>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</si>
  <si>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</si>
  <si>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</si>
  <si>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</si>
  <si>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</si>
  <si>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</si>
  <si>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</si>
  <si>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</si>
  <si>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</si>
  <si>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</si>
  <si>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</si>
  <si>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</si>
  <si>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</si>
  <si>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</si>
  <si>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</si>
  <si>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</si>
  <si>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</si>
  <si>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</si>
  <si>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</si>
  <si>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</si>
  <si>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</si>
  <si>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</si>
  <si>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</si>
  <si>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</si>
  <si>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</si>
  <si>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</si>
  <si>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</si>
  <si>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</si>
  <si>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</si>
  <si>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</si>
  <si>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</si>
  <si>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</si>
  <si>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</si>
  <si>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</si>
  <si>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</si>
  <si>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</si>
  <si>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</si>
  <si>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</si>
  <si>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</si>
  <si>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</si>
  <si>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</si>
  <si>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</si>
  <si>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</si>
  <si>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</si>
  <si>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</si>
  <si>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</si>
  <si>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</si>
  <si>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</si>
  <si>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</si>
  <si>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</si>
  <si>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</si>
  <si>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</si>
  <si>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</si>
  <si>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</si>
  <si>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</si>
  <si>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</si>
  <si>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</si>
  <si>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</si>
  <si>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</si>
  <si>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</si>
  <si>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</si>
  <si>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</si>
  <si>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</si>
  <si>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</si>
  <si>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</si>
  <si>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</si>
  <si>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</si>
  <si>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</si>
  <si>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</si>
  <si>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</si>
  <si>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</si>
  <si>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</si>
  <si>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</si>
  <si>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</si>
  <si>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</si>
  <si>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</si>
  <si>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</si>
  <si>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</si>
  <si>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</si>
  <si>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</si>
  <si>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</si>
  <si>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</si>
  <si>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</si>
  <si>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</si>
  <si>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</si>
  <si>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</si>
  <si>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</si>
  <si>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</si>
  <si>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</si>
  <si>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</si>
  <si>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</si>
  <si>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</si>
  <si>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</si>
  <si>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</si>
  <si>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</si>
  <si>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</si>
  <si>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</si>
  <si>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</si>
  <si>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</si>
  <si>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</si>
  <si>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</si>
  <si>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</si>
  <si>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</si>
  <si>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</si>
  <si>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</si>
  <si>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</si>
  <si>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</si>
  <si>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</si>
  <si>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</si>
  <si>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</si>
  <si>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</si>
  <si>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</si>
  <si>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</si>
  <si>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</si>
  <si>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</si>
  <si>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</si>
  <si>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</si>
  <si>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</si>
  <si>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</si>
  <si>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</si>
  <si>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</si>
  <si>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</si>
  <si>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</si>
  <si>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</si>
  <si>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</si>
  <si>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</si>
  <si>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</si>
  <si>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</si>
  <si>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</si>
  <si>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</si>
  <si>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</si>
  <si>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</si>
  <si>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</si>
  <si>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</si>
  <si>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</si>
  <si>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</si>
  <si>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</si>
  <si>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</si>
  <si>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</si>
  <si>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</si>
  <si>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</si>
  <si>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</si>
  <si>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</si>
  <si>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</si>
  <si>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</si>
  <si>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</si>
  <si>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</si>
  <si>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</si>
  <si>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</si>
  <si>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</si>
  <si>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</si>
  <si>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</si>
  <si>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</si>
  <si>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</si>
  <si>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</si>
  <si>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</si>
  <si>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</si>
  <si>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</si>
  <si>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</si>
  <si>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</si>
  <si>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</si>
  <si>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</si>
  <si>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</si>
  <si>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</si>
  <si>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</si>
  <si>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</si>
  <si>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</si>
  <si>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</si>
  <si>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</si>
  <si>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</si>
  <si>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</si>
  <si>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</si>
  <si>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</si>
  <si>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</si>
  <si>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</si>
  <si>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</si>
  <si>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</si>
  <si>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</si>
  <si>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</si>
  <si>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</si>
  <si>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</si>
  <si>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</si>
  <si>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</si>
  <si>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</si>
  <si>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</si>
  <si>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</si>
  <si>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</si>
  <si>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</si>
  <si>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</si>
  <si>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</si>
  <si>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</si>
  <si>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</si>
  <si>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</si>
  <si>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</si>
  <si>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</si>
  <si>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</si>
  <si>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</si>
  <si>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</si>
  <si>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</si>
  <si>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</si>
  <si>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</si>
  <si>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</si>
  <si>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</si>
  <si>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</si>
  <si>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</si>
  <si>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</si>
  <si>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</si>
  <si>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</si>
  <si>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</si>
  <si>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</si>
  <si>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</si>
  <si>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</si>
  <si>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</si>
  <si>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</si>
  <si>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</si>
  <si>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</si>
  <si>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</si>
  <si>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</si>
  <si>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</si>
  <si>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</si>
  <si>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</si>
  <si>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</si>
  <si>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</si>
  <si>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</si>
  <si>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</si>
  <si>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</si>
  <si>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</si>
  <si>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</si>
  <si>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</si>
  <si>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</si>
  <si>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</si>
  <si>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</si>
  <si>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</si>
  <si>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</si>
  <si>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</si>
  <si>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</si>
  <si>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</si>
  <si>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</si>
  <si>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</si>
  <si>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</si>
  <si>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</si>
  <si>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</si>
  <si>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</si>
  <si>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</si>
  <si>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</si>
  <si>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</si>
  <si>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</si>
  <si>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</si>
  <si>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</si>
  <si>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</si>
  <si>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</si>
  <si>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</si>
  <si>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</si>
  <si>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</si>
  <si>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</si>
  <si>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</si>
  <si>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</si>
  <si>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</si>
  <si>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</si>
  <si>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</si>
  <si>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</si>
  <si>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</si>
  <si>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</si>
  <si>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</si>
  <si>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</si>
  <si>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</si>
  <si>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</si>
  <si>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</si>
  <si>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</si>
  <si>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</si>
  <si>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</si>
  <si>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</si>
  <si>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</si>
  <si>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</si>
  <si>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</si>
  <si>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</si>
  <si>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</si>
  <si>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</si>
  <si>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</si>
  <si>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</si>
  <si>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</si>
  <si>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</si>
  <si>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</si>
  <si>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</si>
  <si>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</si>
  <si>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</si>
  <si>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</si>
  <si>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</si>
  <si>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</si>
  <si>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</si>
  <si>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</si>
  <si>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</si>
  <si>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</si>
  <si>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</si>
  <si>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</si>
  <si>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</si>
  <si>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</si>
  <si>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</si>
  <si>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</si>
  <si>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</si>
  <si>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</si>
  <si>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</si>
  <si>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</si>
  <si>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</si>
  <si>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</si>
  <si>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</si>
  <si>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</si>
  <si>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</si>
  <si>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</si>
  <si>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</si>
  <si>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</si>
  <si>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</si>
  <si>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</si>
  <si>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</si>
  <si>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</si>
  <si>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</si>
  <si>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</si>
  <si>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</si>
  <si>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</si>
  <si>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</si>
  <si>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</si>
  <si>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</si>
  <si>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</si>
  <si>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</si>
  <si>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</si>
  <si>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</si>
  <si>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</si>
  <si>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</si>
  <si>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</si>
  <si>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</si>
  <si>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</si>
  <si>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</si>
  <si>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</si>
  <si>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</si>
  <si>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</si>
  <si>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</si>
  <si>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</si>
  <si>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</si>
  <si>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</si>
  <si>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</si>
  <si>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</si>
  <si>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</si>
  <si>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</si>
  <si>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</si>
  <si>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</si>
  <si>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</si>
  <si>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</si>
  <si>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</si>
  <si>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</si>
  <si>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</si>
  <si>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</si>
  <si>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</si>
  <si>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</si>
  <si>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</si>
  <si>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</si>
  <si>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</si>
  <si>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</si>
  <si>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</si>
  <si>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</si>
  <si>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</si>
  <si>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</si>
  <si>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</si>
  <si>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</si>
  <si>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</si>
  <si>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</si>
  <si>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</si>
  <si>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</si>
  <si>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</si>
  <si>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</si>
  <si>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</si>
  <si>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</si>
  <si>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</si>
  <si>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</si>
  <si>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</si>
  <si>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</si>
  <si>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</si>
  <si>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</si>
  <si>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</si>
  <si>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</si>
  <si>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</si>
  <si>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</si>
  <si>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</si>
  <si>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</si>
  <si>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</si>
  <si>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</si>
  <si>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</si>
  <si>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</si>
  <si>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</si>
  <si>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</si>
  <si>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</si>
  <si>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</si>
  <si>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</si>
  <si>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</si>
  <si>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</si>
  <si>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</si>
  <si>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</si>
  <si>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</si>
  <si>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</si>
  <si>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</si>
  <si>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</si>
  <si>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</si>
  <si>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</si>
  <si>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</si>
  <si>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</si>
  <si>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</si>
  <si>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</si>
  <si>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</si>
  <si>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</si>
  <si>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</si>
  <si>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</si>
  <si>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</si>
  <si>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</si>
  <si>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</si>
  <si>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</si>
  <si>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</si>
  <si>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</si>
  <si>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</si>
  <si>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</si>
  <si>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</si>
  <si>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</si>
  <si>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</si>
  <si>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</si>
  <si>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</si>
  <si>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</si>
  <si>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</si>
  <si>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</si>
  <si>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</si>
  <si>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</si>
  <si>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</si>
  <si>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</si>
  <si>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</si>
  <si>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</si>
  <si>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</si>
  <si>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</si>
  <si>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</si>
  <si>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</si>
  <si>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</si>
  <si>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</si>
  <si>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</si>
  <si>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</si>
  <si>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</si>
  <si>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</si>
  <si>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</si>
  <si>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</si>
  <si>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</si>
  <si>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</si>
  <si>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</si>
  <si>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</si>
  <si>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</si>
  <si>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</si>
  <si>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</si>
  <si>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</si>
  <si>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</si>
  <si>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</si>
  <si>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</si>
  <si>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</si>
  <si>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</si>
  <si>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</si>
  <si>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</si>
  <si>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</si>
  <si>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</si>
  <si>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</si>
  <si>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</si>
  <si>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</si>
  <si>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</si>
  <si>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</si>
  <si>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</si>
  <si>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</si>
  <si>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</si>
  <si>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</si>
  <si>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</si>
  <si>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</si>
  <si>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</si>
  <si>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</si>
  <si>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</si>
  <si>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</si>
  <si>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</si>
  <si>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</si>
  <si>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</si>
  <si>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</si>
  <si>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</si>
  <si>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</si>
  <si>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</si>
  <si>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</si>
  <si>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</si>
  <si>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</si>
  <si>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</si>
  <si>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</si>
  <si>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</si>
  <si>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</si>
  <si>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</si>
  <si>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</si>
  <si>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</si>
  <si>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</si>
  <si>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</si>
  <si>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</si>
  <si>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</si>
  <si>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</si>
  <si>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</si>
  <si>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</si>
  <si>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</si>
  <si>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</si>
  <si>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</si>
  <si>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</si>
  <si>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</si>
  <si>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</si>
  <si>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</si>
  <si>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</si>
  <si>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</si>
  <si>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</si>
  <si>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</si>
  <si>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</si>
  <si>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</si>
  <si>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</si>
  <si>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</si>
  <si>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</si>
  <si>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</si>
  <si>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</si>
  <si>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</si>
  <si>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</si>
  <si>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</si>
  <si>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</si>
  <si>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</si>
  <si>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</si>
  <si>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</si>
  <si>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</si>
  <si>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</si>
  <si>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</si>
  <si>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</si>
  <si>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</si>
  <si>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</si>
  <si>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</si>
  <si>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</si>
  <si>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</si>
  <si>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</si>
  <si>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</si>
  <si>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</si>
  <si>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</si>
  <si>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</si>
  <si>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</si>
  <si>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</si>
  <si>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</si>
  <si>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</si>
  <si>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</si>
  <si>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</si>
  <si>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</si>
  <si>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</si>
  <si>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</si>
  <si>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</si>
  <si>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</si>
  <si>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</si>
  <si>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</si>
  <si>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</si>
  <si>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</si>
  <si>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</si>
  <si>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</si>
  <si>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</si>
  <si>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</si>
  <si>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</si>
  <si>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</si>
  <si>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</si>
  <si>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</si>
  <si>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</si>
  <si>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</si>
  <si>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</si>
  <si>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</si>
  <si>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</si>
  <si>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</si>
  <si>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</si>
  <si>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</si>
  <si>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</si>
  <si>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</si>
  <si>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</si>
  <si>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</si>
  <si>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</si>
  <si>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</si>
  <si>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</si>
  <si>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</si>
  <si>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</si>
  <si>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</si>
  <si>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</si>
  <si>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</si>
  <si>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</si>
  <si>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</si>
  <si>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</si>
  <si>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</si>
  <si>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</si>
  <si>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</si>
  <si>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</si>
  <si>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</si>
  <si>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</si>
  <si>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</si>
  <si>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</si>
  <si>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</si>
  <si>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</si>
  <si>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</si>
  <si>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</si>
  <si>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</si>
  <si>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</si>
  <si>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</si>
  <si>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</si>
  <si>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</si>
  <si>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</si>
  <si>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</si>
  <si>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</si>
  <si>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</si>
  <si>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</si>
  <si>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</si>
  <si>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</si>
  <si>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</si>
  <si>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</si>
  <si>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</si>
  <si>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</si>
  <si>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</si>
  <si>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</si>
  <si>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</si>
  <si>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</si>
  <si>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</si>
  <si>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</si>
  <si>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</si>
  <si>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</si>
  <si>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</si>
  <si>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</si>
  <si>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</si>
  <si>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</si>
  <si>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</si>
  <si>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</si>
  <si>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</si>
  <si>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</si>
  <si>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</si>
  <si>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</si>
  <si>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</si>
  <si>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</si>
  <si>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</si>
  <si>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</si>
  <si>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</si>
  <si>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</si>
  <si>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</si>
  <si>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</si>
  <si>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</si>
  <si>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</si>
  <si>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</si>
  <si>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</si>
  <si>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</si>
  <si>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</si>
  <si>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</si>
  <si>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</si>
  <si>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</si>
  <si>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</si>
  <si>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</si>
  <si>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</si>
  <si>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</si>
  <si>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</si>
  <si>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</si>
  <si>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</si>
  <si>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</si>
  <si>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</si>
  <si>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</si>
  <si>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</si>
  <si>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</si>
  <si>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</si>
  <si>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</si>
  <si>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</si>
  <si>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</si>
  <si>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</si>
  <si>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</si>
  <si>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</si>
  <si>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</si>
  <si>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</si>
  <si>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</si>
  <si>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</si>
  <si>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</si>
  <si>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</si>
  <si>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</si>
  <si>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</si>
  <si>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</si>
  <si>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</si>
  <si>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</si>
  <si>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</si>
  <si>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</si>
  <si>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</si>
  <si>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</si>
  <si>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</si>
  <si>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</si>
  <si>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</si>
  <si>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</si>
  <si>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</si>
  <si>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</si>
  <si>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</si>
  <si>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</si>
  <si>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</si>
  <si>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</si>
  <si>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</si>
  <si>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</si>
  <si>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</si>
  <si>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</si>
  <si>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</si>
  <si>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</si>
  <si>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</si>
  <si>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</si>
  <si>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</si>
  <si>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</si>
  <si>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</si>
  <si>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</si>
  <si>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</si>
  <si>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</si>
  <si>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</si>
  <si>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</si>
  <si>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</si>
  <si>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</si>
  <si>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</si>
  <si>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</si>
  <si>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</si>
  <si>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</si>
  <si>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</si>
  <si>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</si>
  <si>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</si>
  <si>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</si>
  <si>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</si>
  <si>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</si>
  <si>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</si>
  <si>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</si>
  <si>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</si>
  <si>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</si>
  <si>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</si>
  <si>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</si>
  <si>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</si>
  <si>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</si>
  <si>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</si>
  <si>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</si>
  <si>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</si>
  <si>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</si>
  <si>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</si>
  <si>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</si>
  <si>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</si>
  <si>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</si>
  <si>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</si>
  <si>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</si>
  <si>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</si>
  <si>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</si>
  <si>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</si>
  <si>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</si>
  <si>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</si>
  <si>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</si>
  <si>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</si>
  <si>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</si>
  <si>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</si>
  <si>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</si>
  <si>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</si>
  <si>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</si>
  <si>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</si>
  <si>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</si>
  <si>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</si>
  <si>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</si>
  <si>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</si>
  <si>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</si>
  <si>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</si>
  <si>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</si>
  <si>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</si>
  <si>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</si>
  <si>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</si>
  <si>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</si>
  <si>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</si>
  <si>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</si>
  <si>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</si>
  <si>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</si>
  <si>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</si>
  <si>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</si>
  <si>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</si>
  <si>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</si>
  <si>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</si>
  <si>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</si>
  <si>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</si>
  <si>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</si>
  <si>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</si>
  <si>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</si>
  <si>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</si>
  <si>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</si>
  <si>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</si>
  <si>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</si>
  <si>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</si>
  <si>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</si>
  <si>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</si>
  <si>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</si>
  <si>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</si>
  <si>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</si>
  <si>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</si>
  <si>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</si>
  <si>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</si>
  <si>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</si>
  <si>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</si>
  <si>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</si>
  <si>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</si>
  <si>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</si>
  <si>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</si>
  <si>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</si>
  <si>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</si>
  <si>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</si>
  <si>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</si>
  <si>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</si>
  <si>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</si>
  <si>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</si>
  <si>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</si>
  <si>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</si>
  <si>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</si>
  <si>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</si>
  <si>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</si>
  <si>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</si>
  <si>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</si>
  <si>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</si>
  <si>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</si>
  <si>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</si>
  <si>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</si>
  <si>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</si>
  <si>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</si>
  <si>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</si>
  <si>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</si>
  <si>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</si>
  <si>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</si>
  <si>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</si>
  <si>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</si>
  <si>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</si>
  <si>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</si>
  <si>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</si>
  <si>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</si>
  <si>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</si>
  <si>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</si>
  <si>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</si>
  <si>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</si>
  <si>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</si>
  <si>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</si>
  <si>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</si>
  <si>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</si>
  <si>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</si>
  <si>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</si>
  <si>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</si>
  <si>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</si>
  <si>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</si>
  <si>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</si>
  <si>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</si>
  <si>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</si>
  <si>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</si>
  <si>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</si>
  <si>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</si>
  <si>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</si>
  <si>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</si>
  <si>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</si>
  <si>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</si>
  <si>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</si>
  <si>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</si>
  <si>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</si>
  <si>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</si>
  <si>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</si>
  <si>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</si>
  <si>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</si>
  <si>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</si>
  <si>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</si>
  <si>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</si>
  <si>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</si>
  <si>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</si>
  <si>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</si>
  <si>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</si>
  <si>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</si>
  <si>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</si>
  <si>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</si>
  <si>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</si>
  <si>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</si>
  <si>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</si>
  <si>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</si>
  <si>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</si>
  <si>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</si>
  <si>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</si>
  <si>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</si>
  <si>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</si>
  <si>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</si>
  <si>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</si>
  <si>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</si>
  <si>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</si>
  <si>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</si>
  <si>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</si>
  <si>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</si>
  <si>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</si>
  <si>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</si>
  <si>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</si>
  <si>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</si>
  <si>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</si>
  <si>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</si>
  <si>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</si>
  <si>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</si>
  <si>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</si>
  <si>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</si>
  <si>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</si>
  <si>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</si>
  <si>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</si>
  <si>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</si>
  <si>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</si>
  <si>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</si>
  <si>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</si>
  <si>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</si>
  <si>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</si>
  <si>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</si>
  <si>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</si>
  <si>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</si>
  <si>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</si>
  <si>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</si>
  <si>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</si>
  <si>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</si>
  <si>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</si>
  <si>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</si>
  <si>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</si>
  <si>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</si>
  <si>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</si>
  <si>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</si>
  <si>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</si>
  <si>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</si>
  <si>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</si>
  <si>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</si>
  <si>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</si>
  <si>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</si>
  <si>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</si>
  <si>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</si>
  <si>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</si>
  <si>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</si>
  <si>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</si>
  <si>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</si>
  <si>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</si>
  <si>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</si>
  <si>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</si>
  <si>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</si>
  <si>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</si>
  <si>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</si>
  <si>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</si>
  <si>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</si>
  <si>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</si>
  <si>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</si>
  <si>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</si>
  <si>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</si>
  <si>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</si>
  <si>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</si>
  <si>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</si>
  <si>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</si>
  <si>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</si>
  <si>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</si>
  <si>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</si>
  <si>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</si>
  <si>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</si>
  <si>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</si>
  <si>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</si>
  <si>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</si>
  <si>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</si>
  <si>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</si>
  <si>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</si>
  <si>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</si>
  <si>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</si>
  <si>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</si>
  <si>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</si>
  <si>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</si>
  <si>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</si>
  <si>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</si>
  <si>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</si>
  <si>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</si>
  <si>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</si>
  <si>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</si>
  <si>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</si>
  <si>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</si>
  <si>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</si>
  <si>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</si>
  <si>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</si>
  <si>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</si>
  <si>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</si>
  <si>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</si>
  <si>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</si>
  <si>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</si>
  <si>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</si>
  <si>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</si>
  <si>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</si>
  <si>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</si>
  <si>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</si>
  <si>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</si>
  <si>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</si>
  <si>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</si>
  <si>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</si>
  <si>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</si>
  <si>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</si>
  <si>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</si>
  <si>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</si>
  <si>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</si>
  <si>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</si>
  <si>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</si>
  <si>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</si>
  <si>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</si>
  <si>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</si>
  <si>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</si>
  <si>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</si>
  <si>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</si>
  <si>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</si>
  <si>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</si>
  <si>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</si>
  <si>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</si>
  <si>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</si>
  <si>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</si>
  <si>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</si>
  <si>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</si>
  <si>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</si>
  <si>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</si>
  <si>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</si>
  <si>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</si>
  <si>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</si>
  <si>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</si>
  <si>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</si>
  <si>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</si>
  <si>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</si>
  <si>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</si>
  <si>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</si>
  <si>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</si>
  <si>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</si>
  <si>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</si>
  <si>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</si>
  <si>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</si>
  <si>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</si>
  <si>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</si>
  <si>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</si>
  <si>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</si>
  <si>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</si>
  <si>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</si>
  <si>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</si>
  <si>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</si>
  <si>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</si>
  <si>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</si>
  <si>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</si>
  <si>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</si>
  <si>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</si>
  <si>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</si>
  <si>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</si>
  <si>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</si>
  <si>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</si>
  <si>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</si>
  <si>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</si>
  <si>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</si>
  <si>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</si>
  <si>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</si>
  <si>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</si>
  <si>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</si>
  <si>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</si>
  <si>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</si>
  <si>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</si>
  <si>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</si>
  <si>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</si>
  <si>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</si>
  <si>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</si>
  <si>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</si>
  <si>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</si>
  <si>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</si>
  <si>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</si>
  <si>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</si>
  <si>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</si>
  <si>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</si>
  <si>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</si>
  <si>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</si>
  <si>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</si>
  <si>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</si>
  <si>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</si>
  <si>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</si>
  <si>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</si>
  <si>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</si>
  <si>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</si>
  <si>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</si>
  <si>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</si>
  <si>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</si>
  <si>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</si>
  <si>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</si>
  <si>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</si>
  <si>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</si>
  <si>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</si>
  <si>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</si>
  <si>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</si>
  <si>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</si>
  <si>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</si>
  <si>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</si>
  <si>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</si>
  <si>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</si>
  <si>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</si>
  <si>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</si>
  <si>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</si>
  <si>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</si>
  <si>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</si>
  <si>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</si>
  <si>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</si>
  <si>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</si>
  <si>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</si>
  <si>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</si>
  <si>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</si>
  <si>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</si>
  <si>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</si>
  <si>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</si>
  <si>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</si>
  <si>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</si>
  <si>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</si>
  <si>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</si>
  <si>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</si>
  <si>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</si>
  <si>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</si>
  <si>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</si>
  <si>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</si>
  <si>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</si>
  <si>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</si>
  <si>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</si>
  <si>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</si>
  <si>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</si>
  <si>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</si>
  <si>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</si>
  <si>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</si>
  <si>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</si>
  <si>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</si>
  <si>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</si>
  <si>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</si>
  <si>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</si>
  <si>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</si>
  <si>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</si>
  <si>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</si>
  <si>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</si>
  <si>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</si>
  <si>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</si>
  <si>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</si>
  <si>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</si>
  <si>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</si>
  <si>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</si>
  <si>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</si>
  <si>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</si>
  <si>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</si>
  <si>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</si>
  <si>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</si>
  <si>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</si>
  <si>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</si>
  <si>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</si>
  <si>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</si>
  <si>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</si>
  <si>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</si>
  <si>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</si>
  <si>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</si>
  <si>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</si>
  <si>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</si>
  <si>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</si>
  <si>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</si>
  <si>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</si>
  <si>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</si>
  <si>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</si>
  <si>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</si>
  <si>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</si>
  <si>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</si>
  <si>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</si>
  <si>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</si>
  <si>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</si>
  <si>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</si>
  <si>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</si>
  <si>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</si>
  <si>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</si>
  <si>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</si>
  <si>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</si>
  <si>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</si>
  <si>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</si>
  <si>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</si>
  <si>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</si>
  <si>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</si>
  <si>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</si>
  <si>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</si>
  <si>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</si>
  <si>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</si>
  <si>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</si>
  <si>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</si>
  <si>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</si>
  <si>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</si>
  <si>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</si>
  <si>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</si>
  <si>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</si>
  <si>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</si>
  <si>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</si>
  <si>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</si>
  <si>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</si>
  <si>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</si>
  <si>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</si>
  <si>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</si>
  <si>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</si>
  <si>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</si>
  <si>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</si>
  <si>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</si>
  <si>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</si>
  <si>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</si>
  <si>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</si>
  <si>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</si>
  <si>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</si>
  <si>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</si>
  <si>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</si>
  <si>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</si>
  <si>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</si>
  <si>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</si>
  <si>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</si>
  <si>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</si>
  <si>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</si>
  <si>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</si>
  <si>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</si>
  <si>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</si>
  <si>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</si>
  <si>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</si>
  <si>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</si>
  <si>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</si>
  <si>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</si>
  <si>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</si>
  <si>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</si>
  <si>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</si>
  <si>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</si>
  <si>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</si>
  <si>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</si>
  <si>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</si>
  <si>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</si>
  <si>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</si>
  <si>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</si>
  <si>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</si>
  <si>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</si>
  <si>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</si>
  <si>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</si>
  <si>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</si>
  <si>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</si>
  <si>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</si>
  <si>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</si>
  <si>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</si>
  <si>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</si>
  <si>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</si>
  <si>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</si>
  <si>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</si>
  <si>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</si>
  <si>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</si>
  <si>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</si>
  <si>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</si>
  <si>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</si>
  <si>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</si>
  <si>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</si>
  <si>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</si>
  <si>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</si>
  <si>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</si>
  <si>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</si>
  <si>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</si>
  <si>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</si>
  <si>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</si>
  <si>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</si>
  <si>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</si>
  <si>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</si>
  <si>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</si>
  <si>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</si>
  <si>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</si>
  <si>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</si>
  <si>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</si>
  <si>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</si>
  <si>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</si>
  <si>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</si>
  <si>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</si>
  <si>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</si>
  <si>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</si>
  <si>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</si>
  <si>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</si>
  <si>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</si>
  <si>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</si>
  <si>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</si>
  <si>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</si>
  <si>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</si>
  <si>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</si>
  <si>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</si>
  <si>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</si>
  <si>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</si>
  <si>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</si>
  <si>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</si>
  <si>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</si>
  <si>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</si>
  <si>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</si>
  <si>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</si>
  <si>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</si>
  <si>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</si>
  <si>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</si>
  <si>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</si>
  <si>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</si>
  <si>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</si>
  <si>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</si>
  <si>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</si>
  <si>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</si>
  <si>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</si>
  <si>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</si>
  <si>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</si>
  <si>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</si>
  <si>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</si>
  <si>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</si>
  <si>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</si>
  <si>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</si>
  <si>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</si>
  <si>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</si>
  <si>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</si>
  <si>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</si>
  <si>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</si>
  <si>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</si>
  <si>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</si>
  <si>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</si>
  <si>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</si>
  <si>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</si>
  <si>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</si>
  <si>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</si>
  <si>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</si>
  <si>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</si>
  <si>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</si>
  <si>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</si>
  <si>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</si>
  <si>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</si>
  <si>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</si>
  <si>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</si>
  <si>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</si>
  <si>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</si>
  <si>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</si>
  <si>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</si>
  <si>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</si>
  <si>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</si>
  <si>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</si>
  <si>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</si>
  <si>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</si>
  <si>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</si>
  <si>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</si>
  <si>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</si>
  <si>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</si>
  <si>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</si>
  <si>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</si>
  <si>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</si>
  <si>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</si>
  <si>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</si>
  <si>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</si>
  <si>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</si>
  <si>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</si>
  <si>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</si>
  <si>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</si>
  <si>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</si>
  <si>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</si>
  <si>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</si>
  <si>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</si>
  <si>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</si>
  <si>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</si>
  <si>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</si>
  <si>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</si>
  <si>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</si>
  <si>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</si>
  <si>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</si>
  <si>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</si>
  <si>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</si>
  <si>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</si>
  <si>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</si>
  <si>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</si>
  <si>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</si>
  <si>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</si>
  <si>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</si>
  <si>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</si>
  <si>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</si>
  <si>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</si>
  <si>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</si>
  <si>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</si>
  <si>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</si>
  <si>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</si>
  <si>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</si>
  <si>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</si>
  <si>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</si>
  <si>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</si>
  <si>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</si>
  <si>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</si>
  <si>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</si>
  <si>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</si>
  <si>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</si>
  <si>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</si>
  <si>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</si>
  <si>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</si>
  <si>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</si>
  <si>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</si>
  <si>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</si>
  <si>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</si>
  <si>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</si>
  <si>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</si>
  <si>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</si>
  <si>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</si>
  <si>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</si>
  <si>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</si>
  <si>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</si>
  <si>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</si>
  <si>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</si>
  <si>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</si>
  <si>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</si>
  <si>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</si>
  <si>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</si>
  <si>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</si>
  <si>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</si>
  <si>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</si>
  <si>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</si>
  <si>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</si>
  <si>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</si>
  <si>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</si>
  <si>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</si>
  <si>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</si>
  <si>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</si>
  <si>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</si>
  <si>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</si>
  <si>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</si>
  <si>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</si>
  <si>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</si>
  <si>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</si>
  <si>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</si>
  <si>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</si>
  <si>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</si>
  <si>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</si>
  <si>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</si>
  <si>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</si>
  <si>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</si>
  <si>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</si>
  <si>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</si>
  <si>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</si>
  <si>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</si>
  <si>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</si>
  <si>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</si>
  <si>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</si>
  <si>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</si>
  <si>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</si>
  <si>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</si>
  <si>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</si>
  <si>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</si>
  <si>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</si>
  <si>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</si>
  <si>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</si>
  <si>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</si>
  <si>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</si>
  <si>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</si>
  <si>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</si>
  <si>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</si>
  <si>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</si>
  <si>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</si>
  <si>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</si>
  <si>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</si>
  <si>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</si>
  <si>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</si>
  <si>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</si>
  <si>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</si>
  <si>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</si>
  <si>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</si>
  <si>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</si>
  <si>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</si>
  <si>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</si>
  <si>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</si>
  <si>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</si>
  <si>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</si>
  <si>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</si>
  <si>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</si>
  <si>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</si>
  <si>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</si>
  <si>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</si>
  <si>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</si>
  <si>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</si>
  <si>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</si>
  <si>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</si>
  <si>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</si>
  <si>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</si>
  <si>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</si>
  <si>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</si>
  <si>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</si>
  <si>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</si>
  <si>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</si>
  <si>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</si>
  <si>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</si>
  <si>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</si>
  <si>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</si>
  <si>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</si>
  <si>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</si>
  <si>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</si>
  <si>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</si>
  <si>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</si>
  <si>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</si>
  <si>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</si>
  <si>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</si>
  <si>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</si>
  <si>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</si>
  <si>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</si>
  <si>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</si>
  <si>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</si>
  <si>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</si>
  <si>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</si>
  <si>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</si>
  <si>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</si>
  <si>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</si>
  <si>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</si>
  <si>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</si>
  <si>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</si>
  <si>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</si>
  <si>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</si>
  <si>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</si>
  <si>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</si>
  <si>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</si>
  <si>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</si>
  <si>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</si>
  <si>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</si>
  <si>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</si>
  <si>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</si>
  <si>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</si>
  <si>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</si>
  <si>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</si>
  <si>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</si>
  <si>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</si>
  <si>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</si>
  <si>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</si>
  <si>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</si>
  <si>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</si>
  <si>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</si>
  <si>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</si>
  <si>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</si>
  <si>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</si>
  <si>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</si>
  <si>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</si>
  <si>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</si>
  <si>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</si>
  <si>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</si>
  <si>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</si>
  <si>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</si>
  <si>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</si>
  <si>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</si>
  <si>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</si>
  <si>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</si>
  <si>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</si>
  <si>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</si>
  <si>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</si>
  <si>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</si>
  <si>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</si>
  <si>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</si>
  <si>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</si>
  <si>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</si>
  <si>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</si>
  <si>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</si>
  <si>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</si>
  <si>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</si>
  <si>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</si>
  <si>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</si>
  <si>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</si>
  <si>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</si>
  <si>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</si>
  <si>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</si>
  <si>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</si>
  <si>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</si>
  <si>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</si>
  <si>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</si>
  <si>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</si>
  <si>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</si>
  <si>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</si>
  <si>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</si>
  <si>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</si>
  <si>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</si>
  <si>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</si>
  <si>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</si>
  <si>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</si>
  <si>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</si>
  <si>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</si>
  <si>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</si>
  <si>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</si>
  <si>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</si>
  <si>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</si>
  <si>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</si>
  <si>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</si>
  <si>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</si>
  <si>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</si>
  <si>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</si>
  <si>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</si>
  <si>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</si>
  <si>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</si>
  <si>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</si>
  <si>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</si>
  <si>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</si>
  <si>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</si>
  <si>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</si>
  <si>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</si>
  <si>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</si>
  <si>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</si>
  <si>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</si>
  <si>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</si>
  <si>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</si>
  <si>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</si>
  <si>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</si>
  <si>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</si>
  <si>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</si>
  <si>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</si>
  <si>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</si>
  <si>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</si>
  <si>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</si>
  <si>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</si>
  <si>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</si>
  <si>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</si>
  <si>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</si>
  <si>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</si>
  <si>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</si>
  <si>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</si>
  <si>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</si>
  <si>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</si>
  <si>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</si>
  <si>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</si>
  <si>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</si>
  <si>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</si>
  <si>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</si>
  <si>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</si>
  <si>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</si>
  <si>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</si>
  <si>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</si>
  <si>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</si>
  <si>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</si>
  <si>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</si>
  <si>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</si>
  <si>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</si>
  <si>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</si>
  <si>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</si>
  <si>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</si>
  <si>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</si>
  <si>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</si>
  <si>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</si>
  <si>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</si>
  <si>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</si>
  <si>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</si>
  <si>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</si>
  <si>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</si>
  <si>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</si>
  <si>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</si>
  <si>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</si>
  <si>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</si>
  <si>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</si>
  <si>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</si>
  <si>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</si>
  <si>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</si>
  <si>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</si>
  <si>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</si>
  <si>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</si>
  <si>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</si>
  <si>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</si>
  <si>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</si>
  <si>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</si>
  <si>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</si>
  <si>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</si>
  <si>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</si>
  <si>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</si>
  <si>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</si>
  <si>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</si>
  <si>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</si>
  <si>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</si>
  <si>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</si>
  <si>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</si>
  <si>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</si>
  <si>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</si>
  <si>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</si>
  <si>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</si>
  <si>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</si>
  <si>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</si>
  <si>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</si>
  <si>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</si>
  <si>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</si>
  <si>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</si>
  <si>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</si>
  <si>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</si>
  <si>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</si>
  <si>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</si>
  <si>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</si>
  <si>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</si>
  <si>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</si>
  <si>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</si>
  <si>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</si>
  <si>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</si>
  <si>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</si>
  <si>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</si>
  <si>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</si>
  <si>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</si>
  <si>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</si>
  <si>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</si>
  <si>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</si>
  <si>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</si>
  <si>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</si>
  <si>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</si>
  <si>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</si>
  <si>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</si>
  <si>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</si>
  <si>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</si>
  <si>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</si>
  <si>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</si>
  <si>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</si>
  <si>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</si>
  <si>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</si>
  <si>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</si>
  <si>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</si>
  <si>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</si>
  <si>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</si>
  <si>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</si>
  <si>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</si>
  <si>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</si>
  <si>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</si>
  <si>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</si>
  <si>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</si>
  <si>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</si>
  <si>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</si>
  <si>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</si>
  <si>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</si>
  <si>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</si>
  <si>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</si>
  <si>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</si>
  <si>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</si>
  <si>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</si>
  <si>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</si>
  <si>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</si>
  <si>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</si>
  <si>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</si>
  <si>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</si>
  <si>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</si>
  <si>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</si>
  <si>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</si>
  <si>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</si>
  <si>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</si>
  <si>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</si>
  <si>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</si>
  <si>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</si>
  <si>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</si>
  <si>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</si>
  <si>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</si>
  <si>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</si>
  <si>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</si>
  <si>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</si>
  <si>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</si>
  <si>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</si>
  <si>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</si>
  <si>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</si>
  <si>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</si>
  <si>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</si>
  <si>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</si>
  <si>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</si>
  <si>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</si>
  <si>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</si>
  <si>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</si>
  <si>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</si>
  <si>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</si>
  <si>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</si>
  <si>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</si>
  <si>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</si>
  <si>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</si>
  <si>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</si>
  <si>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</si>
  <si>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</si>
  <si>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</si>
  <si>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</si>
  <si>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</si>
  <si>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</si>
  <si>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</si>
  <si>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</si>
  <si>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</si>
  <si>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</si>
  <si>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</si>
  <si>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</si>
  <si>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</si>
  <si>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</si>
  <si>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</si>
  <si>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</si>
  <si>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</si>
  <si>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</si>
  <si>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</si>
  <si>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</si>
  <si>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</si>
  <si>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</si>
  <si>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</si>
  <si>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</si>
  <si>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</si>
  <si>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</si>
  <si>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</si>
  <si>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</si>
  <si>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</si>
  <si>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</si>
  <si>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</si>
  <si>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</si>
  <si>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</si>
  <si>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</si>
  <si>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</si>
  <si>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</si>
  <si>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</si>
  <si>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</si>
  <si>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</si>
  <si>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</si>
  <si>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</si>
  <si>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</si>
  <si>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</si>
  <si>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</si>
  <si>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</si>
  <si>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</si>
  <si>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</si>
  <si>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</si>
  <si>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</si>
  <si>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</si>
  <si>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</si>
  <si>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</si>
  <si>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</si>
  <si>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</si>
  <si>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</si>
  <si>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</si>
  <si>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</si>
  <si>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</si>
  <si>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</si>
  <si>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</si>
  <si>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</si>
  <si>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</si>
  <si>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</si>
  <si>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</si>
  <si>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</si>
  <si>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</si>
  <si>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</si>
  <si>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</si>
  <si>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</si>
  <si>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</si>
  <si>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</si>
  <si>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</si>
  <si>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</si>
  <si>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</si>
  <si>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</si>
  <si>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</si>
  <si>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</si>
  <si>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</si>
  <si>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</si>
  <si>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</si>
  <si>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</si>
  <si>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</si>
  <si>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</si>
  <si>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</si>
  <si>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</si>
  <si>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</si>
  <si>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</si>
  <si>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</si>
  <si>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</si>
  <si>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</si>
  <si>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</si>
  <si>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</si>
  <si>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</si>
  <si>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</si>
  <si>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</si>
  <si>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</si>
  <si>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</si>
  <si>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</si>
  <si>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</si>
  <si>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</si>
  <si>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</si>
  <si>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</si>
  <si>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</si>
  <si>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</si>
  <si>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</si>
  <si>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</si>
  <si>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</si>
  <si>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</si>
  <si>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</si>
  <si>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</si>
  <si>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</si>
  <si>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</si>
  <si>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</si>
  <si>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</si>
  <si>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</si>
  <si>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</si>
  <si>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</si>
  <si>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</si>
  <si>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</si>
  <si>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</si>
  <si>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</si>
  <si>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</si>
  <si>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</si>
  <si>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</si>
  <si>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</si>
  <si>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</si>
  <si>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</si>
  <si>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</si>
  <si>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</si>
  <si>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</si>
  <si>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</si>
  <si>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</si>
  <si>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</si>
  <si>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</si>
  <si>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</si>
  <si>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</si>
  <si>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</si>
  <si>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</si>
  <si>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</si>
  <si>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</si>
  <si>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</si>
  <si>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</si>
  <si>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</si>
  <si>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</si>
  <si>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</si>
  <si>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</si>
  <si>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</si>
  <si>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</si>
  <si>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</si>
  <si>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</si>
  <si>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</si>
  <si>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</si>
  <si>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</si>
  <si>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</si>
  <si>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</si>
  <si>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</si>
  <si>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</si>
  <si>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</si>
  <si>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</si>
  <si>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</si>
  <si>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</si>
  <si>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</si>
  <si>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</si>
  <si>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</si>
  <si>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</si>
  <si>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</si>
  <si>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</si>
  <si>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</si>
  <si>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</si>
  <si>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</si>
  <si>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</si>
  <si>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</si>
  <si>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</si>
  <si>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</si>
  <si>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</si>
  <si>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</si>
  <si>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</si>
  <si>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</si>
  <si>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</si>
  <si>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</si>
  <si>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</si>
  <si>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</si>
  <si>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</si>
  <si>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</si>
  <si>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</si>
  <si>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</si>
  <si>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</si>
  <si>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</si>
  <si>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</si>
  <si>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</si>
  <si>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</si>
  <si>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</si>
  <si>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</si>
  <si>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</si>
  <si>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</si>
  <si>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</si>
  <si>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</si>
  <si>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</si>
  <si>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</si>
  <si>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</si>
  <si>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</si>
  <si>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</si>
  <si>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</si>
  <si>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</si>
  <si>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</si>
  <si>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</si>
  <si>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</si>
  <si>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</si>
  <si>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</si>
  <si>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</si>
  <si>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</si>
  <si>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</si>
  <si>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</si>
  <si>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</si>
  <si>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</si>
  <si>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</si>
  <si>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</si>
  <si>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</si>
  <si>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</si>
  <si>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</si>
  <si>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</si>
  <si>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</si>
  <si>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</si>
  <si>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</si>
  <si>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</si>
  <si>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</si>
  <si>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</si>
  <si>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</si>
  <si>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</si>
  <si>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</si>
  <si>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</si>
  <si>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</si>
  <si>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</si>
  <si>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</si>
  <si>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</si>
  <si>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</si>
  <si>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</si>
  <si>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</si>
  <si>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</si>
  <si>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</si>
  <si>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</si>
  <si>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</si>
  <si>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</si>
  <si>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</si>
  <si>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</si>
  <si>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</si>
  <si>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</si>
  <si>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</si>
  <si>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</si>
  <si>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</si>
  <si>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</si>
  <si>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</si>
  <si>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</si>
  <si>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</si>
  <si>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</si>
  <si>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</si>
  <si>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</si>
  <si>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</si>
  <si>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</si>
  <si>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</si>
  <si>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</si>
  <si>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</si>
  <si>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</si>
  <si>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</si>
  <si>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</si>
  <si>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</si>
  <si>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</si>
  <si>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</si>
  <si>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</si>
  <si>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</si>
  <si>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</si>
  <si>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</si>
  <si>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</si>
  <si>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</si>
  <si>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</si>
  <si>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</si>
  <si>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</si>
  <si>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</si>
  <si>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</si>
  <si>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</si>
  <si>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</si>
  <si>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</si>
  <si>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</si>
  <si>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</si>
  <si>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</si>
  <si>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</si>
  <si>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</si>
  <si>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</si>
  <si>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</si>
  <si>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</si>
  <si>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</si>
  <si>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</si>
  <si>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</si>
  <si>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</si>
  <si>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</si>
  <si>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</si>
  <si>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</si>
  <si>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</si>
  <si>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</si>
  <si>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</si>
  <si>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</si>
  <si>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</si>
  <si>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</si>
  <si>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</si>
  <si>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</si>
  <si>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</si>
  <si>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</si>
  <si>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</si>
  <si>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</si>
  <si>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</si>
  <si>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</si>
  <si>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</si>
  <si>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</si>
  <si>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</si>
  <si>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</si>
  <si>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</si>
  <si>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</si>
  <si>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</si>
  <si>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</si>
  <si>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</si>
  <si>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</si>
  <si>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</si>
  <si>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</si>
  <si>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</si>
  <si>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</si>
  <si>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</si>
  <si>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</si>
  <si>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</si>
  <si>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</si>
  <si>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</si>
  <si>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</si>
  <si>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</si>
  <si>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</si>
  <si>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</si>
  <si>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</si>
  <si>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</si>
  <si>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</si>
  <si>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</si>
  <si>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</si>
  <si>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</si>
  <si>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</si>
  <si>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</si>
  <si>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</si>
  <si>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</si>
  <si>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</si>
  <si>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</si>
  <si>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</si>
  <si>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</si>
  <si>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</si>
  <si>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</si>
  <si>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</si>
  <si>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</si>
  <si>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</si>
  <si>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</si>
  <si>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</si>
  <si>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</si>
  <si>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</si>
  <si>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</si>
  <si>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</si>
  <si>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</si>
  <si>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</si>
  <si>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</si>
  <si>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</si>
  <si>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</si>
  <si>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</si>
  <si>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</si>
  <si>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</si>
  <si>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</si>
  <si>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</si>
  <si>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</si>
  <si>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</si>
  <si>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</si>
  <si>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</si>
  <si>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</si>
  <si>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</si>
  <si>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</si>
  <si>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</si>
  <si>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</si>
  <si>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</si>
  <si>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</si>
  <si>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</si>
  <si>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</si>
  <si>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</si>
  <si>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</si>
  <si>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</si>
  <si>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</si>
  <si>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</si>
  <si>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</si>
  <si>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</si>
  <si>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</si>
  <si>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</si>
  <si>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</si>
  <si>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</si>
  <si>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</si>
  <si>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</si>
  <si>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</si>
  <si>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</si>
  <si>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</si>
  <si>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</si>
  <si>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</si>
  <si>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</si>
  <si>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</si>
  <si>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</si>
  <si>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</si>
  <si>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</si>
  <si>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</si>
  <si>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</si>
  <si>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</si>
  <si>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</si>
  <si>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</si>
  <si>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</si>
  <si>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</si>
  <si>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</si>
  <si>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</si>
  <si>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</si>
  <si>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</si>
  <si>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</si>
  <si>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</si>
  <si>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</si>
  <si>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</si>
  <si>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</si>
  <si>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</si>
  <si>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</si>
  <si>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</si>
  <si>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</si>
  <si>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</si>
  <si>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</si>
  <si>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</si>
  <si>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</si>
  <si>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</si>
  <si>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</si>
  <si>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</si>
  <si>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</si>
  <si>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</si>
  <si>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</si>
  <si>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</si>
  <si>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</si>
  <si>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</si>
  <si>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</si>
  <si>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</si>
  <si>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</si>
  <si>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</si>
  <si>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</si>
  <si>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</si>
  <si>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</si>
  <si>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</si>
  <si>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</si>
  <si>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</si>
  <si>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</si>
  <si>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</si>
  <si>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</si>
  <si>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</si>
  <si>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</si>
  <si>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</si>
  <si>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</si>
  <si>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</si>
  <si>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</si>
  <si>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</si>
  <si>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</si>
  <si>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</si>
  <si>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</si>
  <si>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</si>
  <si>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</si>
  <si>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</si>
  <si>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</si>
  <si>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</si>
  <si>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</si>
  <si>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</si>
  <si>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</si>
  <si>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</si>
  <si>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</si>
  <si>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</si>
  <si>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</si>
  <si>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</si>
  <si>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</si>
  <si>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</si>
  <si>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</si>
  <si>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</si>
  <si>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</si>
  <si>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</si>
  <si>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</si>
  <si>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</si>
  <si>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</si>
  <si>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</si>
  <si>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</si>
  <si>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</si>
  <si>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</si>
  <si>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</si>
  <si>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</si>
  <si>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</si>
  <si>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</si>
  <si>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</si>
  <si>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</si>
  <si>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</si>
  <si>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</si>
  <si>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</si>
  <si>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</si>
  <si>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</si>
  <si>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</si>
  <si>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</si>
  <si>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</si>
  <si>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</si>
  <si>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</si>
  <si>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</si>
  <si>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</si>
  <si>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</si>
  <si>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</si>
  <si>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</si>
  <si>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</si>
  <si>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</si>
  <si>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</si>
  <si>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</si>
  <si>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</si>
  <si>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</si>
  <si>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</si>
  <si>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</si>
  <si>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</si>
  <si>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</si>
  <si>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</si>
  <si>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</si>
  <si>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</si>
  <si>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</si>
  <si>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</si>
  <si>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</si>
  <si>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</si>
  <si>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</si>
  <si>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</si>
  <si>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</si>
  <si>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</si>
  <si>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</si>
  <si>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</si>
  <si>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</si>
  <si>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</si>
  <si>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</si>
  <si>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</si>
  <si>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</si>
  <si>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</si>
  <si>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</si>
  <si>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</si>
  <si>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</si>
  <si>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</si>
  <si>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</si>
  <si>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</si>
  <si>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</si>
  <si>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</si>
  <si>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</si>
  <si>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</si>
  <si>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</si>
  <si>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</si>
  <si>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</si>
  <si>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</si>
  <si>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</si>
  <si>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</si>
  <si>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</si>
  <si>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</si>
  <si>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</si>
  <si>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</si>
  <si>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</si>
  <si>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</si>
  <si>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</si>
  <si>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</si>
  <si>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</si>
  <si>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</si>
  <si>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</si>
  <si>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</si>
  <si>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</si>
  <si>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</si>
  <si>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</si>
  <si>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</si>
  <si>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</si>
  <si>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</si>
  <si>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</si>
  <si>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</si>
  <si>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</si>
  <si>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</si>
  <si>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</si>
  <si>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</si>
  <si>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</si>
  <si>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</si>
  <si>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</si>
  <si>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</si>
  <si>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</si>
  <si>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</si>
  <si>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</si>
  <si>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</si>
  <si>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</si>
  <si>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</si>
  <si>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</si>
  <si>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</si>
  <si>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</si>
  <si>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</si>
  <si>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</si>
  <si>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</si>
  <si>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</si>
  <si>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</si>
  <si>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</si>
  <si>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</si>
  <si>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</si>
  <si>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</si>
  <si>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</si>
  <si>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</si>
  <si>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</si>
  <si>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</si>
  <si>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</si>
  <si>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</si>
  <si>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</si>
  <si>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</si>
  <si>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</si>
  <si>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</si>
  <si>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</si>
  <si>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</si>
  <si>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</si>
  <si>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</si>
  <si>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</si>
  <si>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</si>
  <si>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</si>
  <si>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</si>
  <si>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</si>
  <si>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</si>
  <si>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</si>
  <si>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</si>
  <si>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</si>
  <si>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</si>
  <si>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</si>
  <si>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</si>
  <si>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</si>
  <si>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</si>
  <si>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</si>
  <si>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</si>
  <si>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</si>
  <si>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</si>
  <si>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</si>
  <si>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</si>
  <si>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</si>
  <si>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</si>
  <si>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</si>
  <si>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</si>
  <si>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</si>
  <si>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</si>
  <si>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</si>
  <si>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</si>
  <si>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</si>
  <si>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</si>
  <si>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</si>
  <si>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</si>
  <si>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</si>
  <si>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</si>
  <si>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</si>
  <si>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</si>
  <si>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</si>
  <si>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</si>
  <si>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</si>
  <si>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</si>
  <si>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</si>
  <si>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</si>
  <si>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</si>
  <si>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</si>
  <si>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</si>
  <si>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</si>
  <si>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</si>
  <si>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</si>
  <si>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</si>
  <si>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</si>
  <si>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</si>
  <si>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</si>
  <si>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</si>
  <si>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</si>
  <si>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</si>
  <si>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</si>
  <si>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</si>
  <si>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</si>
  <si>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</si>
  <si>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</si>
  <si>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</si>
  <si>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</si>
  <si>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</si>
  <si>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</si>
  <si>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</si>
  <si>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</si>
  <si>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</si>
  <si>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</si>
  <si>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</si>
  <si>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</si>
  <si>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</si>
  <si>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</si>
  <si>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</si>
  <si>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</si>
  <si>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</si>
  <si>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</si>
  <si>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</si>
  <si>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</si>
  <si>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</si>
  <si>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</si>
  <si>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</si>
  <si>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</si>
  <si>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</si>
  <si>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</si>
  <si>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</si>
  <si>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</si>
  <si>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</si>
  <si>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</si>
  <si>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</si>
  <si>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</si>
  <si>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</si>
  <si>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</si>
  <si>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</si>
  <si>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</si>
  <si>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</si>
  <si>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</si>
  <si>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</si>
  <si>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</si>
  <si>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</si>
  <si>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</si>
  <si>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</si>
  <si>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</si>
  <si>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</si>
  <si>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</si>
  <si>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</si>
  <si>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</si>
  <si>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</si>
  <si>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</si>
  <si>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</si>
  <si>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</si>
  <si>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</si>
  <si>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</si>
  <si>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</si>
  <si>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</si>
  <si>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</si>
  <si>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</si>
  <si>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</si>
  <si>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</si>
  <si>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</si>
  <si>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</si>
  <si>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</si>
  <si>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</si>
  <si>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</si>
  <si>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</si>
  <si>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</si>
  <si>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</si>
  <si>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</si>
  <si>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</si>
  <si>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</si>
  <si>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</si>
  <si>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</si>
  <si>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</si>
  <si>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</si>
  <si>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</si>
  <si>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</si>
  <si>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</si>
  <si>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</si>
  <si>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</si>
  <si>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</si>
  <si>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</si>
  <si>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</si>
  <si>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</si>
  <si>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</si>
  <si>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</si>
  <si>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</si>
  <si>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</si>
  <si>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</si>
  <si>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</si>
  <si>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</si>
  <si>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</si>
  <si>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</si>
  <si>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</si>
  <si>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</si>
  <si>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</si>
  <si>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</si>
  <si>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</si>
  <si>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</si>
  <si>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</si>
  <si>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</si>
  <si>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</si>
  <si>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</si>
  <si>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</si>
  <si>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</si>
  <si>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</si>
  <si>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</si>
  <si>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</si>
  <si>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</si>
  <si>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</si>
  <si>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</si>
  <si>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</si>
  <si>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</si>
  <si>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</si>
  <si>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</si>
  <si>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</si>
  <si>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</si>
  <si>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</si>
  <si>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</si>
  <si>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</si>
  <si>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</si>
  <si>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</si>
  <si>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</si>
  <si>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</si>
  <si>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</si>
  <si>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</si>
  <si>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</si>
  <si>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</si>
  <si>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</si>
  <si>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</si>
  <si>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</si>
  <si>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</si>
  <si>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</si>
  <si>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</si>
  <si>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</si>
  <si>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</si>
  <si>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</si>
  <si>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</si>
  <si>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</si>
  <si>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</si>
  <si>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</si>
  <si>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</si>
  <si>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</si>
  <si>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</si>
  <si>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</si>
  <si>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</si>
  <si>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</si>
  <si>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</si>
  <si>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</si>
  <si>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</si>
  <si>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</si>
  <si>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</si>
  <si>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</si>
  <si>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</si>
  <si>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</si>
  <si>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</si>
  <si>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</si>
  <si>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</si>
  <si>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</si>
  <si>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</si>
  <si>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</si>
  <si>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</si>
  <si>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</si>
  <si>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</si>
  <si>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</si>
  <si>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</si>
  <si>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</si>
  <si>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</si>
  <si>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</si>
  <si>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</si>
  <si>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</si>
  <si>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</si>
  <si>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</si>
  <si>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</si>
  <si>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</si>
  <si>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</si>
  <si>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</si>
  <si>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</si>
  <si>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</si>
  <si>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</si>
  <si>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</si>
  <si>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</si>
  <si>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</si>
  <si>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</si>
  <si>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</si>
  <si>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</si>
  <si>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</si>
  <si>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</si>
  <si>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</si>
  <si>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</si>
  <si>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</si>
  <si>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</si>
  <si>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</si>
  <si>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</si>
  <si>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</si>
  <si>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</si>
  <si>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</si>
  <si>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</si>
  <si>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</si>
  <si>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</si>
  <si>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</si>
  <si>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</si>
  <si>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</si>
  <si>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</si>
  <si>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</si>
  <si>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</si>
  <si>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</si>
  <si>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</si>
  <si>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</si>
  <si>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</si>
  <si>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</si>
  <si>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</si>
  <si>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</si>
  <si>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</si>
  <si>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</si>
  <si>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</si>
  <si>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</si>
  <si>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</si>
  <si>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</si>
  <si>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</si>
  <si>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</si>
  <si>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</si>
  <si>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</si>
  <si>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</si>
  <si>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</si>
  <si>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</si>
  <si>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</si>
  <si>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</si>
  <si>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</si>
  <si>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</si>
  <si>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</si>
  <si>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</si>
  <si>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</si>
  <si>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</si>
  <si>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</si>
  <si>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</si>
  <si>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</si>
  <si>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</si>
  <si>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</si>
  <si>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</si>
  <si>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</si>
  <si>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</si>
  <si>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</si>
  <si>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</si>
  <si>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</si>
  <si>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</si>
  <si>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</si>
  <si>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</si>
  <si>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</si>
  <si>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</si>
  <si>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</si>
  <si>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</si>
  <si>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</si>
  <si>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</si>
  <si>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</si>
  <si>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</si>
  <si>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</si>
  <si>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</si>
  <si>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</si>
  <si>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</si>
  <si>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</si>
  <si>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</si>
  <si>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</si>
  <si>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</si>
  <si>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</si>
  <si>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</si>
  <si>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</si>
  <si>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</si>
  <si>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</si>
  <si>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</si>
  <si>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</si>
  <si>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</si>
  <si>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</si>
  <si>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</si>
  <si>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</si>
  <si>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</si>
  <si>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</si>
  <si>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</si>
  <si>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</si>
  <si>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</si>
  <si>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</si>
  <si>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</si>
  <si>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</si>
  <si>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</si>
  <si>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</si>
  <si>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</si>
  <si>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</si>
  <si>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</si>
  <si>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</si>
  <si>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</si>
  <si>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</si>
  <si>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</si>
  <si>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</si>
  <si>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</si>
  <si>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</si>
  <si>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</si>
  <si>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</si>
  <si>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</si>
  <si>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</si>
  <si>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</si>
  <si>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</si>
  <si>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</si>
  <si>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</si>
  <si>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</si>
  <si>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</si>
  <si>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</si>
  <si>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</si>
  <si>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</si>
  <si>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</si>
  <si>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</si>
  <si>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</si>
  <si>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</si>
  <si>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</si>
  <si>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</si>
  <si>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</si>
  <si>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</si>
  <si>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</si>
  <si>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</si>
  <si>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</si>
  <si>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</si>
  <si>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</si>
  <si>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</si>
  <si>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</si>
  <si>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</si>
  <si>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</si>
  <si>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</si>
  <si>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</si>
  <si>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</si>
  <si>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</si>
  <si>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</si>
  <si>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</si>
  <si>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</si>
  <si>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</si>
  <si>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</si>
  <si>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</si>
  <si>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</si>
  <si>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</si>
  <si>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</si>
  <si>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</si>
  <si>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</si>
  <si>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</si>
  <si>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</si>
  <si>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</si>
  <si>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</si>
  <si>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</si>
  <si>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</si>
  <si>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</si>
  <si>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</si>
  <si>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</si>
  <si>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</si>
  <si>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</si>
  <si>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</si>
  <si>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</si>
  <si>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</si>
  <si>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</si>
  <si>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</si>
  <si>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</si>
  <si>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</si>
  <si>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</si>
  <si>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</si>
  <si>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</si>
  <si>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</si>
  <si>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</si>
  <si>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</si>
  <si>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</si>
  <si>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</si>
  <si>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</si>
  <si>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</si>
  <si>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</si>
  <si>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</si>
  <si>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</si>
  <si>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</si>
  <si>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</si>
  <si>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</si>
  <si>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</si>
  <si>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</si>
  <si>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</si>
  <si>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</si>
  <si>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</si>
  <si>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</si>
  <si>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</si>
  <si>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</si>
  <si>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</si>
  <si>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</si>
  <si>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</si>
  <si>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</si>
  <si>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</si>
  <si>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</si>
  <si>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</si>
  <si>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</si>
  <si>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</si>
  <si>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</si>
  <si>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</si>
  <si>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</si>
  <si>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</si>
  <si>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</si>
  <si>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</si>
  <si>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</si>
  <si>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</si>
  <si>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</si>
  <si>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</si>
  <si>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</si>
  <si>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</si>
  <si>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</si>
  <si>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</si>
  <si>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</si>
  <si>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</si>
  <si>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</si>
  <si>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</si>
  <si>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</si>
  <si>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</si>
  <si>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</si>
  <si>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</si>
  <si>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</si>
  <si>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</si>
  <si>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</si>
  <si>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</si>
  <si>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</si>
  <si>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</si>
  <si>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</si>
  <si>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</si>
  <si>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</si>
  <si>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</si>
  <si>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</si>
  <si>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</si>
  <si>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</si>
  <si>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</si>
  <si>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</si>
  <si>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</si>
  <si>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</si>
  <si>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</si>
  <si>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</si>
  <si>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</si>
  <si>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</si>
  <si>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</si>
  <si>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</si>
  <si>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</si>
  <si>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</si>
  <si>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</si>
  <si>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</si>
  <si>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</si>
  <si>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</si>
  <si>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</si>
  <si>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</si>
  <si>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</si>
  <si>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</si>
  <si>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</si>
  <si>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</si>
  <si>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</si>
  <si>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</si>
  <si>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</si>
  <si>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</si>
  <si>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</si>
  <si>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</si>
  <si>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</si>
  <si>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</si>
  <si>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</si>
  <si>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</si>
  <si>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</si>
  <si>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</si>
  <si>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</si>
  <si>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</si>
  <si>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</si>
  <si>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</si>
  <si>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</si>
  <si>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</si>
  <si>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</si>
  <si>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</si>
  <si>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</si>
  <si>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</si>
  <si>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</si>
  <si>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</si>
  <si>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</si>
  <si>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</si>
  <si>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</si>
  <si>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</si>
  <si>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</si>
  <si>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</si>
  <si>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</si>
  <si>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</si>
  <si>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</si>
  <si>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</si>
  <si>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</si>
  <si>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</si>
  <si>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</si>
  <si>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</si>
  <si>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</si>
  <si>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</si>
  <si>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</si>
  <si>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</si>
  <si>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</si>
  <si>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100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</si>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</sst>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300.31339953703718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45963.261825462963</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45963.261825462963</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45963.261825462963</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45963.261825462963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45963.261825462963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45963.261825462963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45963.261825462963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45963.261825462963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45963.261825462963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45963.261825462963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45963.261825462963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45963.261825462963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45963.261825462963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45963.261825462963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45963.261825462963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45963.261825462963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45963.261825462963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45963.261825462963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45963.261825462963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45963.261825462963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45963.261825462963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45963.261825462963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45963.261825462963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45963.261825462963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45963.261825462963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45963.261825462963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45963.261825462963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45963.261825462963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45963.261825462963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45963.261825462963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45963.261825462963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45963.261825462963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45963.261825462963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45963.261825462963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45963.261825462963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45963.261825462963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45963.261825462963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45963.261825462963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45963.261825462963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45963.261825462963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45963.261825462963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45963.261825462963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45963.261825462963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45963.261825462963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45963.261825462963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45963.261825462963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45963.261825462963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45963.261825462963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45963.261825462963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45963.261825462963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45963.261825462963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45963.261825462963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45963.261825462963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45963.261825462963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45963.261825462963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45963.261825462963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45963.261825462963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45963.261825462963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45963.261825462963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45963.261825462963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45963.261825462963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45963.261825462963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45963.261825462963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45963.261825462963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45963.261825462963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45963.261825462963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45963.261825462963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45963.261825462963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45963.261825462963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45963.261825462963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45963.261825462963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45963.261825462963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45963.261825462963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45963.261825462963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45963.261825462963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45963.261825462963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45963.261825462963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45963.261825462963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45963.261825462963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45963.261825462963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45963.261825462963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45963.261825462963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45963.261825462963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45963.261825462963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45963.261825462963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45963.261825462963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45963.261825462963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45963.261825462963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45963.261825462963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45963.261825462963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45963.261825462963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45963.261825462963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45963.261825462963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45963.261825462963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45963.261825462963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45963.261825462963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45963.261825462963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45963.261825462963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45963.261825462963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45963.261825462963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45963.261825462963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45963.261825462963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45963.261825462963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45963.261825462963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45963.261825462963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45963.261825462963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45963.261825462963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45963.261825462963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45963.261825462963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45963.261825462963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45963.261825462963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45963.261825462963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45963.261825462963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45963.261825462963</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45963.261825462963</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C41C5A42-A138-473C-B23F-52D8B289C8C0}"/>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tabSelected="1" workbookViewId="0">
      <selection activeCell="E7" sqref="E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138.26198750000185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4.5197421296325047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0.48793657407804858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45963.261825462963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45963.261825462963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45963.261825462963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45963.261825462963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45963.261825462963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45963.261825462963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45963.261825462963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45963.261825462963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45963.261825462963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45963.261825462963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45963.261825462963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45963.261825462963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45963.261825462963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45963.261825462963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45963.261825462963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45963.261825462963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45963.261825462963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45963.261825462963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45963.261825462963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45963.261825462963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45963.261825462963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45963.261825462963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45963.261825462963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45963.261825462963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45963.261825462963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45963.261825462963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45963.261825462963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45963.261825462963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45963.261825462963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45963.261825462963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45963.261825462963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45963.261825462963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45963.261825462963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45963.261825462963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45963.261825462963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45963.261825462963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45963.261825462963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45963.261825462963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45963.261825462963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45963.261825462963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45963.261825462963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45963.261825462963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45963.261825462963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45963.261825462963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45963.261825462963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45963.261825462963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45963.261825462963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45963.261825462963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45963.261825462963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45963.261825462963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45963.261825462963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45963.261825462963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45963.261825462963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45963.261825462963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45963.261825462963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45963.261825462963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45963.261825462963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45963.261825462963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45963.261825462963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45963.261825462963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45963.261825462963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45963.261825462963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45963.261825462963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45963.261825462963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45963.261825462963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45963.261825462963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45963.261825462963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45963.261825462963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45963.261825462963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45963.261825462963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45963.261825462963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45963.261825462963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45963.261825462963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45963.261825462963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45963.261825462963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45963.261825462963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45963.261825462963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45963.261825462963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45963.261825462963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45963.261825462963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45963.261825462963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45963.261825462963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45963.261825462963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45963.261825462963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45963.261825462963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45963.261825462963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45963.261825462963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45963.261825462963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45963.261825462963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45963.261825462963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45963.261825462963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45963.261825462963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45963.261825462963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45963.261825462963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45963.261825462963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45963.261825462963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45963.261825462963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45963.261825462963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45963.261825462963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45963.261825462963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45963.261825462963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45963.261825462963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45963.261825462963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45963.261825462963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45963.261825462963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45963.261825462963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45963.261825462963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45963.261825462963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45963.261825462963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45963.261825462963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45963.261825462963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45963.261825462963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45963.261825462963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45963.261825462963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45963.261825462963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45963.261825462963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45963.261825462963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45963.261825462963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45963.261825462963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45963.261825462963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45963.261825462963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45963.261825462963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45963.261825462963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45963.261825462963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45963.261825462963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45963.261825462963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45963.261825462963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45963.261825462963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45963.261825462963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45963.261825462963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45963.261825462963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45963.261825462963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45963.261825462963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45963.261825462963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45963.261825462963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45963.261825462963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45963.261825462963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45963.261825462963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45963.261825462963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45963.261825462963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45963.261825462963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45963.261825462963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45963.261825462963</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F8" sqref="F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5" ca="1" si="0">IFERROR(NOW()-F2,"-")</f>
        <v>45963.261825462963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45963.261825462963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45963.261825462963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45963.261825462963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45963.261825462963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45963.261825462963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45963.261825462963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45963.261825462963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45963.261825462963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45963.261825462963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45963.261825462963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45963.261825462963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45963.261825462963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45963.261825462963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45963.261825462963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45963.261825462963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45963.261825462963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45963.261825462963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45963.261825462963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45963.261825462963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45963.261825462963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45963.261825462963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45963.261825462963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45963.261825462963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45963.261825462963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45963.261825462963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45963.261825462963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45963.261825462963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45963.261825462963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45963.261825462963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45963.261825462963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45963.261825462963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45963.261825462963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45963.261825462963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45963.261825462963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45963.261825462963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45963.261825462963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45963.261825462963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45963.261825462963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45963.261825462963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45963.261825462963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45963.261825462963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45963.261825462963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45963.261825462963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45963.261825462963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45963.261825462963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45963.261825462963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45963.261825462963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45963.261825462963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45963.261825462963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45963.261825462963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45963.261825462963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45963.261825462963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45963.261825462963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45963.261825462963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45963.261825462963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45963.261825462963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45963.261825462963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45963.261825462963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45963.261825462963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45963.261825462963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45963.261825462963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45963.261825462963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45963.261825462963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45963.261825462963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45963.261825462963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45963.261825462963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45963.261825462963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45963.261825462963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45963.261825462963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45963.261825462963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45963.261825462963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45963.261825462963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45963.261825462963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45963.261825462963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45963.261825462963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45963.261825462963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45963.261825462963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45963.261825462963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45963.261825462963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45963.261825462963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45963.261825462963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45963.261825462963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45963.261825462963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45963.261825462963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45963.261825462963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45963.261825462963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45963.261825462963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45963.261825462963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45963.261825462963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45963.261825462963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45963.261825462963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45963.261825462963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45963.261825462963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45963.261825462963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45963.261825462963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45963.261825462963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45963.261825462963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45963.261825462963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45963.261825462963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45963.261825462963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45963.261825462963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45963.261825462963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45963.261825462963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45963.261825462963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45963.261825462963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45963.261825462963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45963.261825462963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45963.261825462963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45963.261825462963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45963.261825462963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45963.261825462963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45963.261825462963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45963.261825462963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45963.261825462963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45963.261825462963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45963.261825462963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45963.261825462963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45963.261825462963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45963.261825462963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45963.261825462963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45963.261825462963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45963.261825462963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45963.261825462963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45963.261825462963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45963.261825462963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45963.261825462963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45963.261825462963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45963.261825462963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45963.261825462963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45963.261825462963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45963.261825462963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45963.261825462963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45963.261825462963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45963.261825462963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45963.261825462963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45963.261825462963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45963.261825462963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45963.261825462963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45963.261825462963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45963.261825462963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45963.261825462963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45963.261825462963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45963.261825462963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45963.261825462963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45963.261825462963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45963.261825462963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45963.261825462963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45963.261825462963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45963.261825462963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45963.261825462963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45963.261825462963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45963.261825462963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45963.261825462963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45963.261825462963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45963.261825462963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45963.261825462963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45963.261825462963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45963.261825462963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45963.261825462963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45963.261825462963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45963.261825462963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45963.261825462963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45963.261825462963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45963.261825462963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45963.261825462963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45963.261825462963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45963.261825462963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45963.261825462963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45963.261825462963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45963.261825462963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45963.261825462963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45963.261825462963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45963.261825462963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45963.261825462963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45963.261825462963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45963.261825462963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45963.261825462963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45963.261825462963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45963.261825462963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45963.261825462963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45963.261825462963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45963.261825462963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45963.261825462963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45963.261825462963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45963.261825462963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45963.261825462963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45963.261825462963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45963.261825462963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45963.261825462963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45963.261825462963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45963.261825462963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45963.261825462963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45963.261825462963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45963.261825462963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45963.261825462963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45963.261825462963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45963.261825462963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45963.261825462963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45963.261825462963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45963.261825462963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45963.261825462963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45963.261825462963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45963.261825462963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45963.261825462963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45963.261825462963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45963.261825462963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45963.261825462963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45963.261825462963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45963.261825462963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45963.261825462963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45963.261825462963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45963.261825462963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45963.261825462963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45963.261825462963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45963.261825462963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45963.261825462963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45963.261825462963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45963.261825462963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45963.261825462963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45963.261825462963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45963.261825462963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45963.261825462963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45963.261825462963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45963.261825462963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45963.261825462963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45963.261825462963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45963.261825462963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45963.261825462963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45963.261825462963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45963.261825462963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45963.261825462963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45963.261825462963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45963.261825462963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45963.261825462963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45963.261825462963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45963.261825462963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45963.261825462963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45963.261825462963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45963.261825462963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45963.261825462963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45963.261825462963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45963.261825462963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45963.261825462963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45963.261825462963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45963.261825462963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45963.261825462963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45963.261825462963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45963.261825462963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45963.261825462963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45963.261825462963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45963.261825462963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45963.261825462963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45963.261825462963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45963.261825462963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45963.261825462963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45963.261825462963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45963.261825462963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45963.261825462963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45963.261825462963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45963.261825462963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45963.261825462963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45963.261825462963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45963.261825462963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45963.261825462963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45963.261825462963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45963.261825462963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45963.261825462963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45963.261825462963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45963.261825462963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45963.261825462963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45963.261825462963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45963.261825462963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45963.261825462963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45963.261825462963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45963.261825462963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45963.261825462963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45963.261825462963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45963.261825462963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45963.261825462963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45963.261825462963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45963.261825462963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45963.261825462963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45963.261825462963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45963.261825462963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45963.261825462963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45963.261825462963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45963.261825462963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45963.261825462963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45963.261825462963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45963.261825462963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45963.261825462963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45963.261825462963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45963.261825462963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45963.261825462963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45963.261825462963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45963.261825462963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45963.261825462963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45963.261825462963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45963.261825462963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45963.261825462963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45963.261825462963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45963.261825462963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45963.261825462963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45963.261825462963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45963.261825462963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45963.261825462963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45963.261825462963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45963.261825462963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45963.261825462963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45963.261825462963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45963.261825462963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45963.261825462963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45963.261825462963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45963.261825462963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45963.261825462963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45963.261825462963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45963.261825462963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45963.261825462963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45963.261825462963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45963.261825462963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45963.261825462963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45963.261825462963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45963.261825462963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45963.261825462963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45963.261825462963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45963.261825462963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45963.261825462963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45963.261825462963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45963.261825462963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45963.261825462963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45963.261825462963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45963.261825462963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45963.261825462963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45963.261825462963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45963.261825462963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45963.261825462963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45963.261825462963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45963.261825462963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45963.261825462963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45963.261825462963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45963.261825462963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45963.261825462963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45963.261825462963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45963.261825462963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45963.261825462963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45963.261825462963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45963.261825462963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45963.261825462963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45963.261825462963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45963.261825462963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45963.261825462963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45963.261825462963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45963.261825462963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45963.261825462963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45963.261825462963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45963.261825462963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45963.261825462963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45963.261825462963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45963.261825462963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45963.261825462963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45963.261825462963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45963.261825462963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45963.261825462963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45963.261825462963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45963.261825462963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45963.261825462963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45963.261825462963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45963.261825462963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45963.261825462963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45963.261825462963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45963.261825462963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45963.261825462963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45963.261825462963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45963.261825462963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45963.261825462963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45963.261825462963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45963.261825462963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45963.261825462963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45963.261825462963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45963.261825462963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45963.261825462963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45963.261825462963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45963.261825462963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45963.261825462963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45963.261825462963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45963.261825462963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45963.261825462963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45963.261825462963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45963.261825462963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45963.261825462963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45963.261825462963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45963.261825462963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45963.261825462963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45963.261825462963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45963.261825462963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45963.261825462963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45963.261825462963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45963.261825462963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45963.261825462963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45963.261825462963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45963.261825462963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45963.261825462963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45963.261825462963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45963.261825462963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45963.261825462963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45963.261825462963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45963.261825462963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45963.261825462963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45963.261825462963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45963.261825462963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45963.261825462963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45963.261825462963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45963.261825462963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45963.261825462963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45963.261825462963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45963.261825462963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45963.261825462963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45963.261825462963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45963.261825462963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45963.261825462963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45963.261825462963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45963.261825462963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45963.261825462963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45963.261825462963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45963.261825462963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45963.261825462963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45963.261825462963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45963.261825462963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45963.261825462963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45963.261825462963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45963.261825462963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45963.261825462963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45963.261825462963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45963.261825462963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45963.261825462963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45963.261825462963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45963.261825462963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45963.261825462963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45963.261825462963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45963.261825462963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45963.261825462963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45963.261825462963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45963.261825462963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45963.261825462963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45963.261825462963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45963.261825462963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45963.261825462963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45963.261825462963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45963.261825462963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45963.261825462963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45963.261825462963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45963.261825462963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45963.261825462963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45963.261825462963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45963.261825462963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45963.261825462963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45963.261825462963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45963.261825462963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45963.261825462963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45963.261825462963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45963.261825462963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45963.261825462963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45963.261825462963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45963.261825462963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45963.261825462963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45963.261825462963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45963.261825462963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45963.261825462963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45963.261825462963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45963.261825462963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45963.261825462963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45963.261825462963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45963.261825462963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45963.261825462963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45963.261825462963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45963.261825462963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45963.261825462963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45963.261825462963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45963.261825462963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45963.261825462963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45963.261825462963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45963.261825462963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45963.261825462963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45963.261825462963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45963.261825462963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45963.261825462963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45963.261825462963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45963.261825462963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45963.261825462963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45963.261825462963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45963.261825462963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45963.261825462963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45963.261825462963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45963.261825462963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45963.261825462963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45963.261825462963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45963.261825462963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45963.261825462963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45963.261825462963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45963.261825462963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45963.261825462963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45963.261825462963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45963.261825462963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45963.261825462963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45963.261825462963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45963.261825462963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45963.261825462963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45963.261825462963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45963.261825462963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45963.261825462963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45963.261825462963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45963.261825462963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45963.261825462963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45963.261825462963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45963.261825462963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45963.261825462963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45963.261825462963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45963.261825462963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45963.261825462963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45963.261825462963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45963.261825462963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45963.261825462963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45963.261825462963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45963.261825462963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45963.261825462963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45963.261825462963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45963.261825462963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45963.261825462963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45963.261825462963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45963.261825462963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45963.261825462963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45963.261825462963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45963.261825462963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45963.261825462963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45963.261825462963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45963.261825462963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45963.261825462963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45963.261825462963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45963.261825462963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45963.261825462963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45963.261825462963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45963.261825462963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45963.261825462963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45963.261825462963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45963.261825462963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45963.261825462963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45963.261825462963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45963.261825462963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45963.261825462963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45963.261825462963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45963.261825462963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45963.261825462963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45963.261825462963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45963.261825462963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45963.261825462963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45963.261825462963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45963.261825462963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45963.261825462963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45963.261825462963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45963.261825462963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45963.261825462963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45963.261825462963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45963.261825462963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45963.261825462963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45963.261825462963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45963.261825462963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45963.261825462963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45963.261825462963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45963.261825462963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45963.261825462963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45963.261825462963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45963.261825462963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45963.261825462963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45963.261825462963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45963.261825462963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45963.261825462963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45963.261825462963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45963.261825462963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45963.261825462963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45963.261825462963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45963.261825462963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45963.261825462963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45963.261825462963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45963.261825462963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45963.261825462963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45963.261825462963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45963.261825462963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45963.261825462963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45963.261825462963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45963.261825462963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45963.261825462963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45963.261825462963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45963.261825462963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45963.261825462963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45963.261825462963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45963.261825462963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45963.261825462963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45963.261825462963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45963.261825462963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45963.261825462963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45963.261825462963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45963.261825462963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45963.261825462963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45963.261825462963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45963.261825462963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45963.261825462963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45963.261825462963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45963.261825462963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45963.261825462963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45963.261825462963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45963.261825462963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45963.261825462963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45963.261825462963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45963.261825462963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45963.261825462963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45963.261825462963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45963.261825462963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45963.261825462963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45963.261825462963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45963.261825462963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45963.261825462963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45963.261825462963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45963.261825462963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45963.261825462963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45963.261825462963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45963.261825462963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45963.261825462963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45963.261825462963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45963.261825462963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45963.261825462963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45963.261825462963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45963.261825462963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45963.261825462963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45963.261825462963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45963.261825462963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45963.261825462963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45963.261825462963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45963.261825462963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45963.261825462963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45963.261825462963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45963.261825462963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45963.261825462963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45963.261825462963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45963.261825462963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45963.261825462963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45963.261825462963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45963.261825462963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45963.261825462963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45963.261825462963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45963.261825462963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45963.261825462963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45963.261825462963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45963.261825462963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45963.261825462963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45963.261825462963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45963.261825462963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45963.261825462963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45963.261825462963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45963.261825462963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45963.261825462963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45963.261825462963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45963.261825462963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45963.261825462963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45963.261825462963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45963.261825462963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45963.261825462963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45963.261825462963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45963.261825462963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45963.261825462963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45963.261825462963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45963.261825462963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45963.261825462963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45963.261825462963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45963.261825462963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45963.261825462963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45963.261825462963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45963.261825462963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45963.261825462963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45963.261825462963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45963.261825462963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45963.261825462963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45963.261825462963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45963.261825462963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45963.261825462963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45963.261825462963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45963.261825462963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45963.261825462963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45963.261825462963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45963.261825462963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45963.261825462963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45963.261825462963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45963.261825462963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45963.261825462963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45963.261825462963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45963.261825462963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45963.261825462963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45963.261825462963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45963.261825462963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45963.261825462963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45963.261825462963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45963.261825462963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45963.261825462963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45963.261825462963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45963.261825462963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45963.261825462963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45963.261825462963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45963.261825462963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45963.261825462963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45963.261825462963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45963.261825462963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45963.261825462963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45963.261825462963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45963.261825462963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45963.261825462963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45963.261825462963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45963.261825462963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45963.261825462963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45963.261825462963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45963.261825462963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45963.261825462963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45963.261825462963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45963.261825462963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45963.261825462963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45963.261825462963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45963.261825462963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45963.261825462963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45963.261825462963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45963.261825462963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45963.261825462963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45963.261825462963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45963.261825462963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45963.261825462963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45963.261825462963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45963.261825462963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45963.261825462963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45963.261825462963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45963.261825462963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45963.261825462963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45963.261825462963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45963.261825462963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45963.261825462963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45963.261825462963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45963.261825462963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45963.261825462963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45963.261825462963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45963.261825462963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45963.261825462963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45963.261825462963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45963.261825462963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45963.261825462963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45963.261825462963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45963.261825462963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45963.261825462963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45963.261825462963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45963.261825462963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45963.261825462963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45963.261825462963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45963.261825462963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45963.261825462963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45963.261825462963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45963.261825462963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45963.261825462963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45963.261825462963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45963.261825462963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45963.261825462963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45963.261825462963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45963.261825462963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45963.261825462963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45963.261825462963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45963.261825462963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45963.261825462963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45963.261825462963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45963.261825462963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45963.261825462963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45963.261825462963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45963.261825462963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45963.261825462963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45963.261825462963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45963.261825462963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45963.261825462963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45963.261825462963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45963.261825462963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45963.261825462963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45963.261825462963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45963.261825462963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45963.261825462963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45963.261825462963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45963.261825462963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45963.261825462963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45963.261825462963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45963.261825462963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45963.261825462963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45963.261825462963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45963.261825462963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45963.261825462963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45963.261825462963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45963.261825462963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45963.261825462963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45963.261825462963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45963.261825462963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45963.261825462963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45963.261825462963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45963.261825462963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45963.261825462963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45963.261825462963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45963.261825462963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45963.261825462963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45963.261825462963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45963.261825462963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45963.261825462963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45963.261825462963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45963.261825462963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45963.261825462963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45963.261825462963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45963.261825462963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45963.261825462963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45963.261825462963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45963.261825462963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45963.261825462963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45963.261825462963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45963.261825462963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45963.261825462963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45963.261825462963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45963.261825462963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45963.261825462963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45963.261825462963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45963.261825462963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45963.261825462963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45963.261825462963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45963.261825462963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45963.261825462963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45963.261825462963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45963.261825462963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45963.261825462963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45963.261825462963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45963.261825462963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45963.261825462963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45963.261825462963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45963.261825462963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45963.261825462963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45963.261825462963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45963.261825462963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45963.261825462963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45963.261825462963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45963.261825462963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45963.261825462963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45963.261825462963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45963.261825462963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45963.261825462963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45963.261825462963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45963.261825462963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45963.261825462963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45963.261825462963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45963.261825462963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45963.261825462963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45963.261825462963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45963.261825462963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45963.261825462963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45963.261825462963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45963.261825462963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45963.261825462963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45963.261825462963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45963.261825462963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45963.261825462963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45963.261825462963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45963.261825462963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45963.261825462963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45963.261825462963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45963.261825462963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45963.261825462963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45963.261825462963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45963.261825462963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45963.261825462963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45963.261825462963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45963.261825462963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45963.261825462963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45963.261825462963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45963.261825462963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45963.261825462963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45963.261825462963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45963.261825462963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45963.261825462963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45963.261825462963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45963.261825462963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45963.261825462963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45963.261825462963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45963.261825462963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45963.261825462963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45963.261825462963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45963.261825462963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45963.261825462963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45963.261825462963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45963.261825462963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45963.261825462963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45963.261825462963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45963.261825462963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45963.261825462963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45963.261825462963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45963.261825462963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45963.261825462963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45963.261825462963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45963.261825462963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45963.261825462963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45963.261825462963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45963.261825462963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45963.261825462963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45963.261825462963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45963.261825462963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45963.261825462963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45963.261825462963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45963.261825462963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45963.261825462963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45963.261825462963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45963.261825462963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45963.261825462963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45963.261825462963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45963.261825462963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45963.261825462963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45963.261825462963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45963.261825462963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45963.261825462963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45963.261825462963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45963.261825462963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45963.261825462963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45963.261825462963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45963.261825462963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45963.261825462963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45963.261825462963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45963.261825462963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45963.261825462963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45963.261825462963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45963.261825462963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45963.261825462963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45963.261825462963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45963.261825462963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45963.261825462963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45963.261825462963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45963.261825462963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45963.261825462963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45963.261825462963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45963.261825462963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45963.261825462963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45963.261825462963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45963.261825462963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45963.261825462963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45963.261825462963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45963.261825462963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45963.261825462963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45963.261825462963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45963.261825462963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45963.261825462963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45963.261825462963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45963.261825462963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45963.261825462963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45963.261825462963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45963.261825462963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45963.261825462963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45963.261825462963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45963.261825462963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45963.261825462963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45963.261825462963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45963.261825462963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45963.261825462963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45963.261825462963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45963.261825462963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45963.261825462963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45963.261825462963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45963.261825462963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45963.261825462963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45963.261825462963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45963.261825462963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45963.261825462963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45963.261825462963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45963.261825462963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45963.261825462963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45963.261825462963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45963.261825462963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45963.261825462963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45963.261825462963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45963.261825462963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45963.261825462963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45963.261825462963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45963.261825462963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45963.261825462963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45963.261825462963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45963.261825462963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45963.261825462963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45963.261825462963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45963.261825462963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45963.261825462963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45963.261825462963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45963.261825462963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45963.261825462963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45963.261825462963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45963.261825462963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45963.261825462963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45963.261825462963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45963.261825462963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45963.261825462963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45963.261825462963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45963.261825462963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45963.261825462963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45963.261825462963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45963.261825462963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45963.261825462963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45963.261825462963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45963.261825462963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45963.261825462963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45963.261825462963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45963.261825462963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45963.261825462963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45963.261825462963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45963.261825462963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45963.261825462963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45963.261825462963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45963.261825462963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45963.261825462963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45963.261825462963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45963.261825462963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45963.261825462963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45963.261825462963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45963.261825462963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45963.261825462963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45963.261825462963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45963.261825462963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45963.261825462963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45963.261825462963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45963.261825462963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45963.261825462963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45963.261825462963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45963.261825462963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45963.261825462963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45963.261825462963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45963.261825462963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45963.261825462963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45963.261825462963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45963.261825462963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45963.261825462963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45963.261825462963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45963.261825462963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45963.261825462963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45963.261825462963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45963.261825462963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45963.261825462963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45963.261825462963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45963.261825462963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45963.261825462963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45963.261825462963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45963.261825462963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45963.261825462963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45963.261825462963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45963.261825462963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45963.261825462963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45963.261825462963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45963.261825462963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45963.261825462963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45963.261825462963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45963.261825462963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45963.261825462963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45963.261825462963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45963.261825462963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45963.261825462963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45963.261825462963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45963.261825462963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45963.261825462963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45963.261825462963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45963.261825462963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45963.261825462963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45963.261825462963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45963.261825462963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45963.261825462963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45963.261825462963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45963.261825462963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45963.261825462963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45963.261825462963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45963.261825462963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45963.261825462963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45963.261825462963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45963.261825462963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45963.261825462963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45963.261825462963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45963.261825462963</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259.78110787036712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2.2930754629633157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0.27861944444157416</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0.1409921296290122</v>
      </c>
      <c r="H5" s="122">
        <v>45963.106469907405</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45963.261825462963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45963.261825462963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45963.261825462963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45963.261825462963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45963.261825462963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45963.261825462963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45963.261825462963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45963.261825462963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45963.261825462963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45963.261825462963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45963.261825462963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45963.261825462963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45963.261825462963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45963.261825462963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45963.261825462963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45963.261825462963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45963.261825462963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45963.261825462963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45963.261825462963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45963.261825462963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45963.261825462963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45963.261825462963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45963.261825462963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45963.261825462963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45963.261825462963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45963.261825462963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45963.261825462963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45963.261825462963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45963.261825462963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45963.261825462963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45963.261825462963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45963.261825462963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45963.261825462963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45963.261825462963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45963.261825462963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45963.261825462963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45963.261825462963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45963.261825462963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45963.261825462963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45963.261825462963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45963.261825462963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45963.261825462963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45963.261825462963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45963.261825462963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45963.261825462963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45963.261825462963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45963.261825462963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45963.261825462963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45963.261825462963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45963.261825462963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45963.261825462963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45963.261825462963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45963.261825462963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45963.261825462963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45963.261825462963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45963.261825462963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45963.261825462963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45963.261825462963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45963.261825462963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45963.261825462963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45963.261825462963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45963.261825462963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45963.261825462963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45963.261825462963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45963.261825462963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45963.261825462963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45963.261825462963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45963.261825462963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45963.261825462963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45963.261825462963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45963.261825462963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45963.261825462963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45963.261825462963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45963.261825462963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45963.261825462963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45963.261825462963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45963.261825462963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45963.261825462963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45963.261825462963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45963.261825462963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45963.261825462963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45963.261825462963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45963.261825462963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45963.261825462963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45963.261825462963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45963.261825462963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45963.261825462963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45963.261825462963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45963.261825462963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45963.261825462963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45963.261825462963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45963.261825462963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45963.261825462963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45963.261825462963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45963.261825462963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45963.261825462963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45963.261825462963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45963.261825462963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45963.261825462963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45963.261825462963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45963.261825462963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45963.261825462963</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45963.261825462963</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71.429765277775005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37.072948148146679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14.600714351850911</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45963.261825462963</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45963.261825462963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45963.261825462963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45963.261825462963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45963.261825462963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45963.261825462963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45963.261825462963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45963.261825462963</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45963.261825462963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45963.261825462963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45963.261825462963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45963.261825462963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45963.261825462963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45963.261825462963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45963.261825462963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45963.261825462963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45963.261825462963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45963.261825462963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45963.261825462963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45963.261825462963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45963.261825462963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45963.261825462963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45963.261825462963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45963.261825462963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45963.261825462963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45963.261825462963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45963.261825462963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45963.261825462963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45963.261825462963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45963.261825462963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45963.261825462963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45963.261825462963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45963.261825462963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45963.261825462963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45963.261825462963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45963.261825462963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45963.261825462963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45963.261825462963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45963.261825462963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45963.261825462963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45963.261825462963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45963.261825462963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45963.261825462963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45963.261825462963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45963.261825462963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45963.261825462963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45963.261825462963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45963.261825462963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45963.261825462963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45963.261825462963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45963.261825462963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45963.261825462963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45963.261825462963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45963.261825462963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45963.261825462963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45963.261825462963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45963.261825462963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45963.261825462963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45963.261825462963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45963.261825462963</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45963.261825462963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45963.261825462963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45963.261825462963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45963.261825462963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45963.261825462963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45963.261825462963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45963.261825462963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45963.261825462963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45963.261825462963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45963.261825462963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45963.261825462963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45963.261825462963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45963.261825462963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45963.261825462963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45963.261825462963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45963.261825462963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45963.261825462963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45963.261825462963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45963.261825462963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45963.261825462963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45963.261825462963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45963.261825462963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45963.261825462963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45963.261825462963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45963.261825462963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45963.261825462963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45963.261825462963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45963.261825462963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45963.261825462963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45963.261825462963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45963.261825462963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45963.261825462963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45963.261825462963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45963.261825462963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45963.261825462963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45963.261825462963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45963.261825462963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45963.261825462963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45963.261825462963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45963.261825462963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45963.261825462963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45963.261825462963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45963.261825462963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45963.261825462963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45963.261825462963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45963.261825462963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45963.261825462963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45963.261825462963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45963.261825462963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45963.261825462963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45963.261825462963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45963.261825462963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45963.261825462963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45963.261825462963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45963.261825462963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45963.261825462963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45963.261825462963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45963.261825462963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45963.261825462963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45963.261825462963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45963.261825462963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45963.261825462963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45963.261825462963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45963.261825462963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45963.261825462963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45963.261825462963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45963.261825462963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45963.261825462963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45963.261825462963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45963.261825462963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45963.261825462963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45963.261825462963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45963.261825462963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45963.261825462963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45963.261825462963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45963.261825462963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45963.261825462963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45963.261825462963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45963.261825462963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45963.261825462963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45963.261825462963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45963.261825462963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45963.261825462963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45963.261825462963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45963.261825462963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45963.261825462963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45963.261825462963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45963.261825462963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45963.261825462963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45963.261825462963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45963.261825462963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45963.261825462963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45963.261825462963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45963.261825462963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45963.261825462963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45963.261825462963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45963.261825462963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45963.261825462963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45963.261825462963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45963.261825462963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45963.261825462963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45963.261825462963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45963.261825462963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45963.261825462963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45963.261825462963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45963.261825462963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45963.261825462963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45963.261825462963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45963.261825462963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45963.261825462963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45963.261825462963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45963.261825462963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45963.261825462963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45963.261825462963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45963.261825462963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45963.261825462963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45963.261825462963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45963.261825462963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45963.261825462963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45963.261825462963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45963.261825462963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45963.261825462963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45963.261825462963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45963.261825462963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45963.261825462963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45963.261825462963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45963.261825462963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45963.261825462963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45963.261825462963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45963.261825462963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45963.261825462963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45963.261825462963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45963.261825462963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45963.261825462963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45963.261825462963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45963.261825462963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45963.261825462963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45963.261825462963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45963.261825462963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45963.261825462963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45963.261825462963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45963.261825462963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45963.261825462963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45963.261825462963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45963.261825462963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45963.261825462963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45963.261825462963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45963.261825462963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45963.261825462963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45963.261825462963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45963.261825462963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45963.261825462963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45963.261825462963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45963.261825462963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45963.261825462963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45963.261825462963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45963.261825462963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45963.261825462963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45963.261825462963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45963.261825462963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45963.261825462963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45963.261825462963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45963.261825462963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45963.261825462963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45963.261825462963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45963.261825462963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45963.261825462963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45963.261825462963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45963.261825462963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45963.261825462963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45963.261825462963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45963.261825462963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45963.261825462963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45963.261825462963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45963.261825462963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45963.261825462963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45963.261825462963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45963.261825462963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45963.261825462963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45963.261825462963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45963.261825462963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45963.261825462963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45963.261825462963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45963.261825462963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45963.261825462963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45963.261825462963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45963.261825462963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45963.261825462963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45963.261825462963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45963.261825462963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45963.261825462963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45963.261825462963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45963.261825462963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45963.261825462963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45963.261825462963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45963.261825462963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45963.261825462963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45963.261825462963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45963.261825462963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45963.261825462963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45963.261825462963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45963.261825462963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45963.261825462963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45963.261825462963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45963.261825462963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45963.261825462963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45963.261825462963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45963.261825462963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45963.261825462963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45963.261825462963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45963.261825462963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45963.261825462963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45963.261825462963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45963.261825462963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45963.261825462963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45963.261825462963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45963.261825462963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45963.261825462963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45963.261825462963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45963.261825462963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45963.261825462963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45963.261825462963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45963.261825462963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45963.261825462963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45963.261825462963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45963.261825462963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45963.261825462963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45963.261825462963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45963.261825462963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45963.261825462963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45963.261825462963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45963.261825462963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45963.261825462963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45963.261825462963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45963.261825462963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45963.261825462963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45963.261825462963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45963.261825462963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45963.261825462963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45963.261825462963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45963.261825462963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45963.261825462963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45963.261825462963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45963.261825462963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45963.261825462963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45963.261825462963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45963.261825462963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45963.261825462963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45963.261825462963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45963.261825462963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45963.261825462963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45963.261825462963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45963.261825462963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45963.261825462963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45963.261825462963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45963.261825462963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45963.261825462963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45963.261825462963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45963.261825462963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45963.261825462963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45963.261825462963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45963.261825462963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45963.261825462963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45963.261825462963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45963.261825462963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45963.261825462963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45963.261825462963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45963.261825462963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45963.261825462963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45963.261825462963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45963.261825462963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45963.261825462963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45963.261825462963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45963.261825462963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45963.261825462963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45963.261825462963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45963.261825462963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45963.261825462963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45963.261825462963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45963.261825462963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45963.261825462963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45963.261825462963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45963.261825462963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45963.261825462963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45963.261825462963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45963.261825462963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45963.261825462963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45963.261825462963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45963.261825462963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45963.261825462963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45963.261825462963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45963.261825462963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45963.261825462963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45963.261825462963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45963.261825462963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45963.261825462963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45963.261825462963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45963.261825462963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45963.261825462963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45963.261825462963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45963.261825462963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45963.261825462963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45963.261825462963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45963.261825462963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45963.261825462963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45963.261825462963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45963.261825462963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45963.261825462963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45963.261825462963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45963.261825462963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45963.261825462963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45963.261825462963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45963.261825462963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45963.261825462963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45963.261825462963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45963.261825462963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45963.261825462963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45963.261825462963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45963.261825462963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45963.261825462963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45963.261825462963</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0.21970740740653127</v>
      </c>
      <c r="H2" s="106">
        <v>45963.010358796295</v>
      </c>
      <c r="I2" s="102" t="str">
        <f>IFERROR(VLOOKUP(D2,DB!A:F,6,0),"")</f>
        <v>SCECO</v>
      </c>
      <c r="J2" s="101" t="str">
        <f>IFERROR(VLOOKUP(D2,DB!A:G,7,0),"")</f>
        <v>In progress</v>
      </c>
      <c r="K2" s="107" t="s">
        <v>39124</v>
      </c>
      <c r="L2" s="108" t="str">
        <f>IFERROR(VLOOKUP(D2,DB!A:I,9,0),"")</f>
        <v>Latis</v>
      </c>
    </row>
    <row r="3" spans="1:16383" ht="35.25" customHeight="1">
      <c r="A3" s="103" t="s">
        <v>39125</v>
      </c>
      <c r="B3" s="102" t="str">
        <f>IFERROR(VLOOKUP(D3,DB!A:K,11,0),"")</f>
        <v>R6</v>
      </c>
      <c r="C3" s="104">
        <v>2</v>
      </c>
      <c r="D3" s="102" t="s">
        <v>38968</v>
      </c>
      <c r="E3" s="105" t="s">
        <v>39021</v>
      </c>
      <c r="F3" s="106">
        <v>45963.05027777778</v>
      </c>
      <c r="G3" s="76">
        <f ca="1">IFERROR(NOW()-F3,"-")</f>
        <v>0.21154768518317724</v>
      </c>
      <c r="H3" s="106">
        <v>45963.035891203705</v>
      </c>
      <c r="I3" s="102" t="str">
        <f>IFERROR(VLOOKUP(D3,DB!A:F,6,0),"")</f>
        <v>Generator-SG</v>
      </c>
      <c r="J3" s="101" t="str">
        <f>IFERROR(VLOOKUP(D3,DB!A:G,7,0),"")</f>
        <v>Vandalized</v>
      </c>
      <c r="K3" s="107" t="s">
        <v>39126</v>
      </c>
      <c r="L3" s="108" t="str">
        <f>IFERROR(VLOOKUP(D3,DB!A:I,9,0),"")</f>
        <v>Latis</v>
      </c>
    </row>
    <row r="4" spans="1:16383" ht="31.5" customHeight="1">
      <c r="A4" s="103"/>
      <c r="B4" s="102" t="str">
        <f>IFERROR(VLOOKUP(D4,DB!A:K,11,0),"")</f>
        <v/>
      </c>
      <c r="C4" s="104"/>
      <c r="D4" s="102"/>
      <c r="E4" s="105"/>
      <c r="F4" s="106"/>
      <c r="G4" s="76">
        <f ca="1">IFERROR(NOW()-F4,"-")</f>
        <v>45963.261825462963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45963.261825462963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45963.261825462963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45963.261825462963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45963.261825462963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45963.261825462963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45963.261825462963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45963.261825462963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45963.261825462963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45963.261825462963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45963.261825462963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45963.261825462963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45963.261825462963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45963.261825462963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45963.261825462963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45963.261825462963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45963.261825462963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45963.261825462963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45963.261825462963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45963.261825462963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45963.261825462963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45963.261825462963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45963.261825462963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45963.261825462963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45963.261825462963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45963.261825462963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45963.261825462963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45963.261825462963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45963.261825462963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45963.261825462963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45963.261825462963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2025-11-02T03:18:53Z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